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Документ" sheetId="1" r:id="rId1"/>
  </sheets>
  <definedNames>
    <definedName name="_xlnm.Print_Titles" localSheetId="0">'Документ'!$10:$12</definedName>
  </definedNames>
  <calcPr fullCalcOnLoad="1"/>
</workbook>
</file>

<file path=xl/sharedStrings.xml><?xml version="1.0" encoding="utf-8"?>
<sst xmlns="http://schemas.openxmlformats.org/spreadsheetml/2006/main" count="4864" uniqueCount="610">
  <si>
    <t>к решению Совета депутатов</t>
  </si>
  <si>
    <t>города Полярные Зори</t>
  </si>
  <si>
    <t>(тыс.рублей)</t>
  </si>
  <si>
    <t>Наименование расходов</t>
  </si>
  <si>
    <t>Ведомство</t>
  </si>
  <si>
    <t>Раздел</t>
  </si>
  <si>
    <t>Подраздел</t>
  </si>
  <si>
    <t>Целевая статья</t>
  </si>
  <si>
    <t>Вид расходов</t>
  </si>
  <si>
    <t>Администрация города Полярные Зори с подведомственной территорией</t>
  </si>
  <si>
    <t>901</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</si>
  <si>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</si>
  <si>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</si>
  <si>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</si>
  <si>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</si>
  <si>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5 "Муниципальное управление и гражданское общество"</t>
  </si>
  <si>
    <t>5500000000</t>
  </si>
  <si>
    <t>Подпрограмма 3 "Функционирование администрации города Полярные Зори с подведомственной территорией" на 2015-2020 годы</t>
  </si>
  <si>
    <t>5530000000</t>
  </si>
  <si>
    <t>Мероприятие № 1 "Функционирование администрации города Полярные Зори с подведомственной территорией" на 2015-2020 годы</t>
  </si>
  <si>
    <t>5530100000</t>
  </si>
  <si>
    <t>Расходы на выплаты по оплате труда главы муниципального образования</t>
  </si>
  <si>
    <t>5530101010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</si>
  <si>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</si>
  <si>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</si>
  <si>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</si>
  <si>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</si>
  <si>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</si>
  <si>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</si>
  <si>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органов местного самоуправления</t>
  </si>
  <si>
    <t>5530106010</t>
  </si>
  <si>
    <t>Иные бюджетные ассигнования</t>
  </si>
  <si>
    <t>800</t>
  </si>
  <si>
    <t>Уплата налогов, сборов и иных платежей</t>
  </si>
  <si>
    <t>850</t>
  </si>
  <si>
    <t>Расходы на обеспечение функций органов местного самоуправления</t>
  </si>
  <si>
    <t>5530106030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</si>
  <si>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</si>
  <si>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</si>
  <si>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</si>
  <si>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</si>
  <si>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Исполнение судебных актов</t>
  </si>
  <si>
    <t>830</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</si>
  <si>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</si>
  <si>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5530113060</t>
  </si>
  <si>
    <t>Судебная система</t>
  </si>
  <si>
    <t>05</t>
  </si>
  <si>
    <t>Непрограммная деятельность</t>
  </si>
  <si>
    <t>9900000000</t>
  </si>
  <si>
    <t>Иная непрограммная деятельность</t>
  </si>
  <si>
    <t>9990000000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</si>
  <si>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</si>
  <si>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</si>
  <si>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Резервные фонды</t>
  </si>
  <si>
    <t>11</t>
  </si>
  <si>
    <t>Резервный фонд администрации г.Полярные Зори с подведомственной территорией</t>
  </si>
  <si>
    <t>9990090090</t>
  </si>
  <si>
    <t>Резервные средства</t>
  </si>
  <si>
    <t>870</t>
  </si>
  <si>
    <t>Другие общегосударственные вопросы</t>
  </si>
  <si>
    <t>13</t>
  </si>
  <si>
    <t>Подпрограмма 1 "Развитие муниципальной службы в органах местного самоуправления города Полярные Зори с подведомственной территорией"</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</si>
  <si>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</si>
  <si>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</si>
  <si>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</si>
  <si>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</si>
  <si>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5510123070</t>
  </si>
  <si>
    <t>Подпрограмма 2 "Взаимодействие органов местного самоуправления с населением муниципального образования"</t>
  </si>
  <si>
    <t>5520000000</t>
  </si>
  <si>
    <t>Мероприятие № 1 "Взаимодействие органов местного самоуправления с населением муниципального образования"</t>
  </si>
  <si>
    <t>5520100000</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</si>
  <si>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</si>
  <si>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5520123080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</si>
  <si>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</si>
  <si>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</si>
  <si>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</si>
  <si>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</si>
  <si>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Публичные нормативные выплаты гражданам несоциального характера</t>
  </si>
  <si>
    <t>330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</si>
  <si>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</si>
  <si>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</si>
  <si>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</si>
  <si>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</si>
  <si>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</si>
  <si>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5530175540</t>
  </si>
  <si>
    <t>Реализация Закона Мурманской области "Об административных комиссиях"</t>
  </si>
  <si>
    <t>5530175550</t>
  </si>
  <si>
    <t>Муниципальная программа 10 "Повышение эффективности бюджетных расходов муниципального образования город Полярные Зори с подведомственной территорией"</t>
  </si>
  <si>
    <t>6000000000</t>
  </si>
  <si>
    <t>Мероприятие № 1 "Повышение эффективности бюджетных расходов муниципального образования город Полярные Зори с подведомственной территорией" на 2014-2016 годы</t>
  </si>
  <si>
    <t>6000100000</t>
  </si>
  <si>
    <t>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t>
  </si>
  <si>
    <t>6000123120</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</si>
  <si>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</si>
  <si>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6600000000</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</si>
  <si>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</si>
  <si>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6600100000</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</si>
  <si>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</si>
  <si>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6600123180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</si>
  <si>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</si>
  <si>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</si>
  <si>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</si>
  <si>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</si>
  <si>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Расходы на выплаты персоналу казенных учреждений</t>
  </si>
  <si>
    <t>110</t>
  </si>
  <si>
    <t>Компенсация расходов на оплату стоимости проезда и провоза багажа к месту использования отпуска и обратно лицам, работающим в МКУ МФЦ г. Полярные Зори</t>
  </si>
  <si>
    <t>9970013060</t>
  </si>
  <si>
    <t>Проведение Всероссийской переписи в 2020 году</t>
  </si>
  <si>
    <t>9990054690</t>
  </si>
  <si>
    <t>НАЦИОНАЛЬНАЯ ОБОРОНА</t>
  </si>
  <si>
    <t>Мобилизационная и вневойсковая подготовка</t>
  </si>
  <si>
    <t>03</t>
  </si>
  <si>
    <t>Субвенция на осуществление первичного воинского учета на территориях, где отсутствуют военные комиссариаты</t>
  </si>
  <si>
    <t>9990051180</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</si>
  <si>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</si>
  <si>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</si>
  <si>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</si>
  <si>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5530159300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</si>
  <si>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</si>
  <si>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</si>
  <si>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12 "Обеспечение защиты населения и территорий от чрезвычайных ситуаций"</t>
  </si>
  <si>
    <t>6200000000</t>
  </si>
  <si>
    <t>Мероприятие № 1 "Обеспечение защиты населения и территорий от чрезвычайных ситуаций"</t>
  </si>
  <si>
    <t>6200100000</t>
  </si>
  <si>
    <t>Расходы на мероприятия в рамках реализации МП 12 "Обеспечение защиты населения и территорий от чрезвычайных ситуаций"</t>
  </si>
  <si>
    <t>6200123140</t>
  </si>
  <si>
    <t>Другие вопросы в области национальной безопасности и правоохранительной деятельности</t>
  </si>
  <si>
    <t>14</t>
  </si>
  <si>
    <t>НАЦИОНАЛЬНАЯ ЭКОНОМИКА</t>
  </si>
  <si>
    <t>Связь и информатика</t>
  </si>
  <si>
    <t>10</t>
  </si>
  <si>
    <t>Субсидия на техническое сопровождение программного обеспечения "Система автоматизированного рабочего места муниципального образования"</t>
  </si>
  <si>
    <t>6600170570</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</si>
  <si>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t>
  </si>
  <si>
    <t>66001S0570</t>
  </si>
  <si>
    <t>Другие вопросы в области национальной экономики</t>
  </si>
  <si>
    <t>12</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</si>
  <si>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</si>
  <si>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</si>
  <si>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</si>
  <si>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</si>
  <si>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</si>
  <si>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5800000000</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</si>
  <si>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</si>
  <si>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5800100000</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</si>
  <si>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</si>
  <si>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5800123100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</si>
  <si>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</si>
  <si>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</si>
  <si>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</si>
  <si>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5800161010</t>
  </si>
  <si>
    <t>Субсидия на реализацию мероприятий муниципальных программ развития малого и среднего предпринимательства</t>
  </si>
  <si>
    <t>5800170550</t>
  </si>
  <si>
    <t>Софинансирование из местного бюджета расходов на реализацию мероприятий муниципальных программ развития малого и среднего предпринимательства</t>
  </si>
  <si>
    <t>58001S0550</t>
  </si>
  <si>
    <t>ОБРАЗОВАНИЕ</t>
  </si>
  <si>
    <t>07</t>
  </si>
  <si>
    <t>Дополнительное образование детей</t>
  </si>
  <si>
    <t>Муниципальная программа 3 "Развитие физической культуры и спорта в муниципальном образовании город Полярные Зори"</t>
  </si>
  <si>
    <t>5300000000</t>
  </si>
  <si>
    <t>Подпрограмма 3 "Обеспечение деятельности МАОУДОД ДЮСШ города Полярные Зори"</t>
  </si>
  <si>
    <t>5330000000</t>
  </si>
  <si>
    <t>Мероприятие № 1 "Обеспечение деятельности МАОУДОД ДЮСШ города Полярные Зори"</t>
  </si>
  <si>
    <t>5330100000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</si>
  <si>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</si>
  <si>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5330100050</t>
  </si>
  <si>
    <t>Субсидии автономным учреждениям</t>
  </si>
  <si>
    <t>620</t>
  </si>
  <si>
    <t>Субсидия бюджетам муниципальных образований на софинансирование расходов на оплату труда и начисления на выплаты по оплате труда работникам муниципальных учреждений</t>
  </si>
  <si>
    <t>5330171100</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</si>
  <si>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</si>
  <si>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53301S1100</t>
  </si>
  <si>
    <t>СОЦИАЛЬНАЯ ПОЛИТИКА</t>
  </si>
  <si>
    <t>Пенсионное обеспечение</t>
  </si>
  <si>
    <t>Муниципальная программа 20 "Дополнительные меры социальной поддержки отдельных категорий граждан, социально-ориентированных некоммерческих организаций муниципального образования город Полярные Зори с подведомственной территорией"</t>
  </si>
  <si>
    <t>7000000000</t>
  </si>
  <si>
    <t>Мероприятие № 1 "Дополнительные меры социальной поддержки отдельных категорий граждан, социально-ориентированных некоммерческих организаций муниципального образования город Полярные Зори с подведомственной территорией"</t>
  </si>
  <si>
    <t>7000100000</t>
  </si>
  <si>
    <t>Доплаты к пенсиям муниципальных служащих</t>
  </si>
  <si>
    <t>7000111110</t>
  </si>
  <si>
    <t>Публичные нормативные социальные выплаты гражданам</t>
  </si>
  <si>
    <t>310</t>
  </si>
  <si>
    <t>Охрана семьи и детства</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</si>
  <si>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</si>
  <si>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</si>
  <si>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Субвенция на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</si>
  <si>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</si>
  <si>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Субвенция на реализация Закона Мурманской области "О комиссиях по делам несовершеннолетних и защите их прав в Мурманской области"</t>
  </si>
  <si>
    <t>5530175560</t>
  </si>
  <si>
    <t>Муниципальная программа 18 "Обеспечение жильем молодых семей муниципального образования город Полярные Зори с подведомственной территорией"</t>
  </si>
  <si>
    <t>6800000000</t>
  </si>
  <si>
    <t>Мероприятие № 1 "Обеспечение жильем молодых семей муниципального образования город Полярные Зори с подведомственной территорией"</t>
  </si>
  <si>
    <t>6800100000</t>
  </si>
  <si>
    <t>Софинансирование за счет средств местного бюджета расходов на предоставление социальных выплат молодым семьям для улучшения жилищных условий</t>
  </si>
  <si>
    <t>68001L4970</t>
  </si>
  <si>
    <t>Субвенции по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</si>
  <si>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7000175200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</si>
  <si>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</si>
  <si>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7000175210</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</si>
  <si>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</si>
  <si>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7000175330</t>
  </si>
  <si>
    <t>Субвенция на содержание ребенка в семье опекуна (попечителя) и приемной семье, а также вознаграждение, причитающееся приемному родителю</t>
  </si>
  <si>
    <t>7000175340</t>
  </si>
  <si>
    <t>ФИЗИЧЕСКАЯ КУЛЬТУРА И СПОРТ</t>
  </si>
  <si>
    <t>Физическая культура</t>
  </si>
  <si>
    <t>Подпрограмма 1 "Развитие физической культуры и спорта в муниципальном образовании город Полярные Зори"</t>
  </si>
  <si>
    <t>5310000000</t>
  </si>
  <si>
    <t>Мероприятие № 1 "Развитие физической культуры и спорта в муниципальном образовании город Полярные Зори"</t>
  </si>
  <si>
    <t>5310100000</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</si>
  <si>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</si>
  <si>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5310123030</t>
  </si>
  <si>
    <t>Премии и гранты</t>
  </si>
  <si>
    <t>350</t>
  </si>
  <si>
    <t>Подпрограмма № 4 "Обеспечение деятельности ФОКа г.Полярные Зори"</t>
  </si>
  <si>
    <t>5340000000</t>
  </si>
  <si>
    <t>Мероприятие № 1 "Обеспечение деятельности ФОКа г.Полярные Зори"</t>
  </si>
  <si>
    <t>5340100000</t>
  </si>
  <si>
    <t>Расходы на мероприятия в рамках реализации подпрограммы 4 "Обеспечение деятельности ФОКа г.Полярные Зори"</t>
  </si>
  <si>
    <t>5340100050</t>
  </si>
  <si>
    <t>Другие вопросы в области физической культуры и спорта</t>
  </si>
  <si>
    <t>Подпрограмма 2 "Развитие спортивной инфраструктуры муниципального образования город Полярные Зори"</t>
  </si>
  <si>
    <t>5320000000</t>
  </si>
  <si>
    <t>Мероприятие № 1 "Развитие спортивной инфраструктуры муниципального образования город Полярные Зори"</t>
  </si>
  <si>
    <t>5320100000</t>
  </si>
  <si>
    <t>Субсидия на софинансирование капитального ремонта объектов, находящихся в муниципальной собственности</t>
  </si>
  <si>
    <t>5320170640</t>
  </si>
  <si>
    <t>Расходы на капитальные вложения в рамках реализации подпрограммы 2 "Развитие спортивной инфраструктуры муниципального образования город Полярные Зори"</t>
  </si>
  <si>
    <t>53201S0640</t>
  </si>
  <si>
    <t>СРЕДСТВА МАССОВОЙ ИНФОРМАЦИИ</t>
  </si>
  <si>
    <t>Периодическая печать и издательства</t>
  </si>
  <si>
    <t>Непрограммная деятельность средств массовой информации</t>
  </si>
  <si>
    <t>9940000000</t>
  </si>
  <si>
    <t>Обеспечение деятельности периодических изданий, учрежденных органами законодательной и исполнительной власти</t>
  </si>
  <si>
    <t>9940091120</t>
  </si>
  <si>
    <t>Субсидии бюджетным учреждениям</t>
  </si>
  <si>
    <t>610</t>
  </si>
  <si>
    <t>Отдел образования администрации города Полярные Зори с подведомственной территорией</t>
  </si>
  <si>
    <t>902</t>
  </si>
  <si>
    <t>Дошкольное образование</t>
  </si>
  <si>
    <t>Муниципальная программа 1 "Развитие образования города Полярные Зори с подведомственной территорией"</t>
  </si>
  <si>
    <t>5100000000</t>
  </si>
  <si>
    <t>Подпрограмма 1 "Развитие дошкольного, общего и дополнительного образования детей"</t>
  </si>
  <si>
    <t>5110000000</t>
  </si>
  <si>
    <t>Мероприятие № 1 "Развитие дошкольного, общего и дополнительного образования"</t>
  </si>
  <si>
    <t>5110100000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</si>
  <si>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</si>
  <si>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5110100050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</si>
  <si>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</si>
  <si>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5110171100</t>
  </si>
  <si>
    <t>Реализация Закона Мурманской области "О единой субвенции местным бюджетам на финансовое обеспечение образовательной деятельности"</t>
  </si>
  <si>
    <t>5110175310</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</si>
  <si>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</si>
  <si>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51101S1100</t>
  </si>
  <si>
    <t>Подпрограмма 2 "Развитие современной инфраструктуры системы образования"</t>
  </si>
  <si>
    <t>5120000000</t>
  </si>
  <si>
    <t>Мероприятие № 1 "Развитие современной инфраструктуры системы образования"</t>
  </si>
  <si>
    <t>5120100000</t>
  </si>
  <si>
    <t>Расходы на мероприятия в рамках реализации подпрограммы 2 "Развитие современной инфраструктуры системы образования"</t>
  </si>
  <si>
    <t>5120123010</t>
  </si>
  <si>
    <t>Общее образование</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</si>
  <si>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</si>
  <si>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5110153030</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</si>
  <si>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</si>
  <si>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5110171040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</si>
  <si>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сет средств областного бюджета)</t>
  </si>
  <si>
    <t>5110171250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</si>
  <si>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</si>
  <si>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</si>
  <si>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Обеспечение бесплатным питанием отдельных категорий обучающихся</t>
  </si>
  <si>
    <t>5110175320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</si>
  <si>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</si>
  <si>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</si>
  <si>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</si>
  <si>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</si>
  <si>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</si>
  <si>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</si>
  <si>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</si>
  <si>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</si>
  <si>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</si>
  <si>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</si>
  <si>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</si>
  <si>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</si>
  <si>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</si>
  <si>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</si>
  <si>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Профессиональная подготовка, переподготовка и повышение квалификации</t>
  </si>
  <si>
    <t>5110123010</t>
  </si>
  <si>
    <t>Молодежная политика и оздоровление детей</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</si>
  <si>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</si>
  <si>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5110171070</t>
  </si>
  <si>
    <t>51101P1070</t>
  </si>
  <si>
    <t>Расходы по софинансирования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</si>
  <si>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51101S1070</t>
  </si>
  <si>
    <t>Другие вопросы в области образования</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</si>
  <si>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</si>
  <si>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5120170630</t>
  </si>
  <si>
    <t>софинансирование за счет средств местного бюджета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</si>
  <si>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51201S0630</t>
  </si>
  <si>
    <t>Подпрограмма 3 "Обеспечение реализации муниципальной программы"</t>
  </si>
  <si>
    <t>5130000000</t>
  </si>
  <si>
    <t>Мероприятие № 1 "Обеспечение реализации муниципальной программы"</t>
  </si>
  <si>
    <t>5130100000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</si>
  <si>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</si>
  <si>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5130100050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</si>
  <si>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</si>
  <si>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5130171100</t>
  </si>
  <si>
    <t>51301S1100</t>
  </si>
  <si>
    <t>Непрограммная деятельность отдела образования администрации г. Полярные Зори с подведомственной территорией</t>
  </si>
  <si>
    <t>9960000000</t>
  </si>
  <si>
    <t>Расходы на обеспечение непрограммной деятельности отдела образования администрации г. Полярные Зори с подведомственной территорией</t>
  </si>
  <si>
    <t>9960006030</t>
  </si>
  <si>
    <t>Социальное обеспечение населения</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</si>
  <si>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</si>
  <si>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5110176600</t>
  </si>
  <si>
    <t>Организация предоставления мер социальной поддержки по оплате жилого помещения и коммунальных услуг отдельным категориям граждан, работающим в сельских населенных пунктах или поселках городского типа Мурманской области</t>
  </si>
  <si>
    <t>7000175100</t>
  </si>
  <si>
    <t>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</si>
  <si>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5110175360</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</si>
  <si>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</si>
  <si>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5110175370</t>
  </si>
  <si>
    <t>Субсидия на софинансирование капитальных вложений в объекты муниципальной собственности</t>
  </si>
  <si>
    <t>5320174000</t>
  </si>
  <si>
    <t>Капитальные вложения в объекты государственной (муниципальной) собственности</t>
  </si>
  <si>
    <t>400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</si>
  <si>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</si>
  <si>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</si>
  <si>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Софинансирование местного бюджета к субсидии на софинансирование капитальных вложений в объекты муниципальной собственности</t>
  </si>
  <si>
    <t>53201S4000</t>
  </si>
  <si>
    <t>Отдел культуры, спорта и молодежной политики администрации города Полярные Зори с подведомственной территорией</t>
  </si>
  <si>
    <t>903</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</si>
  <si>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</si>
  <si>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5200000000</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</si>
  <si>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</si>
  <si>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5220000000</t>
  </si>
  <si>
    <t>Мероприятие № 1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</si>
  <si>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</si>
  <si>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</si>
  <si>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5220100050</t>
  </si>
  <si>
    <t>5220171100</t>
  </si>
  <si>
    <t>52201S1100</t>
  </si>
  <si>
    <t>Подпрограмма 5 "Сохранение культуры муниципального образования город Полярные Зори с подведомственной территорией"</t>
  </si>
  <si>
    <t>5250000000</t>
  </si>
  <si>
    <t>Мероприятие № 1 "Сохранение культуры муниципального образования город Полярные Зори с подведомственной территорией"</t>
  </si>
  <si>
    <t>5250100000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</si>
  <si>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</si>
  <si>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5250123020</t>
  </si>
  <si>
    <t>КУЛЬТУРА, КИНЕМАТОГРАФИЯ</t>
  </si>
  <si>
    <t>08</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</si>
  <si>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</si>
  <si>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</si>
  <si>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5210000000</t>
  </si>
  <si>
    <t>Мероприятие № 1 "Развитие культурно-досуговых учреждений муниципального образования город Полярные Зори с подведомственной территорией"</t>
  </si>
  <si>
    <t>5210100000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</si>
  <si>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</si>
  <si>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5210100050</t>
  </si>
  <si>
    <t>5210171100</t>
  </si>
  <si>
    <t>52101S1100</t>
  </si>
  <si>
    <t>Подпрограмма 3 "Развитие библиотечного дела муниципального образования город Полярные Зори с подведомственной территорией"</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</si>
  <si>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</si>
  <si>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</si>
  <si>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</si>
  <si>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</si>
  <si>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5230100050</t>
  </si>
  <si>
    <t>5230171100</t>
  </si>
  <si>
    <t>52301S1100</t>
  </si>
  <si>
    <t>5250200000</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</si>
  <si>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(библиотек)</t>
  </si>
  <si>
    <t>5250271060</t>
  </si>
  <si>
    <t>Софинансирование на проведение ремонтных работ и укрепление материально-технической базы муниципальных учреждений культуры,искусства и образования в сферое культуры и искусства (библиотек)</t>
  </si>
  <si>
    <t>52502S1060</t>
  </si>
  <si>
    <t>5250300000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</si>
  <si>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</si>
  <si>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5250371060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</si>
  <si>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</si>
  <si>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52503S1060</t>
  </si>
  <si>
    <t>5250400000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</si>
  <si>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(ДШИ)</t>
  </si>
  <si>
    <t>5250471060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</si>
  <si>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(ДШИ)</t>
  </si>
  <si>
    <t>52504S1060</t>
  </si>
  <si>
    <t>Культурная среда</t>
  </si>
  <si>
    <t>525A100000</t>
  </si>
  <si>
    <t>Поддержка отрасли культуры (обеспечение детских музыкальных, художественных, хореографических школ, школ искусств и училищ необходимыми инструментами, оборудованием и материалами)</t>
  </si>
  <si>
    <t>525A155190</t>
  </si>
  <si>
    <t>Другие вопросы в области культуры, кинематографии</t>
  </si>
  <si>
    <t>Подпрограмма 4 "Обеспечение выполнения работ по централизованному бухгалтерскому учету подведомственных учреждений культуры"</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</si>
  <si>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</si>
  <si>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</si>
  <si>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</si>
  <si>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</si>
  <si>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5240100050</t>
  </si>
  <si>
    <t>5240171100</t>
  </si>
  <si>
    <t>52401S1100</t>
  </si>
  <si>
    <t>Расходы на софинансирование капитальных вложений в объекты муниципальной собственности (за счет средстврезервного фонда Правительства Мурманской области)</t>
  </si>
  <si>
    <t>532017400U</t>
  </si>
  <si>
    <t>53201S400U</t>
  </si>
  <si>
    <t>Финансовый отдел администрации г. Полярные Зори</t>
  </si>
  <si>
    <t>909</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</si>
  <si>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</si>
  <si>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</si>
  <si>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</si>
  <si>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</si>
  <si>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Обслуживание муниципального долга</t>
  </si>
  <si>
    <t>730</t>
  </si>
  <si>
    <t>Муниципальное казенное учреждение "Управление городским хозяйством"</t>
  </si>
  <si>
    <t>911</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</si>
  <si>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</si>
  <si>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5400000000</t>
  </si>
  <si>
    <t>Подпрограмма 2 "Реконструкция и капитальный ремонт имущества находящегося в собственности муниципального образования город Полярные Зори с подведомственной территорией"</t>
  </si>
  <si>
    <t>5420000000</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</si>
  <si>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</si>
  <si>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</si>
  <si>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Расходы на мероприятия в рамках реализации подпрограммы 2 "Реконструкция и капитальный ремонт имущества находящегося в собственности муниципального образования город Полярные Зори с подведомственной территорией"</t>
  </si>
  <si>
    <t>5420123060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</si>
  <si>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</si>
  <si>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</si>
  <si>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</si>
  <si>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</si>
  <si>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</si>
  <si>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8000100050</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</si>
  <si>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</si>
  <si>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8000113060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</si>
  <si>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</si>
  <si>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</si>
  <si>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</si>
  <si>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</si>
  <si>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Муниципальная программа 7 "Профилактика правонарушений в муниципальном образовании город Полярные Зори с подведомственной территорией" на 2015-2020 годы</t>
  </si>
  <si>
    <t>5700000000</t>
  </si>
  <si>
    <t>Мероприятие № 1 "Профилактика правонарушений в муниципальном образовании город Полярные Зори с подведомственной территорией" на 2015-2020 годы</t>
  </si>
  <si>
    <t>5700100000</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</si>
  <si>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t>
  </si>
  <si>
    <t>5700123090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</si>
  <si>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</si>
  <si>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</si>
  <si>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9990077190</t>
  </si>
  <si>
    <t>Софинансирование местного бюджета к иным межбюджетным трансфератм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</si>
  <si>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</si>
  <si>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Сельское хозяйство и рыболовство</t>
  </si>
  <si>
    <t>Муниципальная программа 19 "Комплексное благоустройство территории муниципального образования город Полярные Зори"</t>
  </si>
  <si>
    <t>6900000000</t>
  </si>
  <si>
    <t>Мероприятие № 1 "Комплексное благоустройство территории муниципального образования город Полярные Зори"</t>
  </si>
  <si>
    <t>6900100000</t>
  </si>
  <si>
    <t>Субвенция на осуществление деятельности по отлову и содержанию безнадзорных животных</t>
  </si>
  <si>
    <t>6900175590</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</si>
  <si>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</si>
  <si>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9990075590</t>
  </si>
  <si>
    <t>Транспорт</t>
  </si>
  <si>
    <t>Муниципальная программа 15 "Содержание и ремонт дорог местного значения муниципального образования город Полярные Зори с подведомственной территорией"</t>
  </si>
  <si>
    <t>6500000000</t>
  </si>
  <si>
    <t>Мероприятие № 1 "Содержание и ремонт дорог местного значения муниципального образования город Полярные Зори с подведомственной территорией"</t>
  </si>
  <si>
    <t>6500100000</t>
  </si>
  <si>
    <t>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на 2014-2016 годы</t>
  </si>
  <si>
    <t>6500123170</t>
  </si>
  <si>
    <t>Иные межбюджетные трансферты бюджетам муниципальных образований на поддержку транспортных организаций. осуществляющих перевозки по муниципальным маршрутам в период панденмии</t>
  </si>
  <si>
    <t>6500177200</t>
  </si>
  <si>
    <t>Дорожное хозяйство (дорожные фонды)</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</si>
  <si>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</si>
  <si>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6500149100</t>
  </si>
  <si>
    <t>Софинансирование за счет средств местного бюджета расходов на строительство, реконструкцию, ремонт и капитальный ремонт автомобильных дорог общего пользования местного значения (на конкурсной основе)</t>
  </si>
  <si>
    <t>65001S9100</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</si>
  <si>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</si>
  <si>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</si>
  <si>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</si>
  <si>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</si>
  <si>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</si>
  <si>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6700123190</t>
  </si>
  <si>
    <t>ЖИЛИЩНО-КОММУНАЛЬНОЕ ХОЗЯЙСТВО</t>
  </si>
  <si>
    <t>Жилищное хозяйство</t>
  </si>
  <si>
    <t>Муниципальная программа 9 "Поддержка и стимулирование жилищного строительства в муниципальном образовании город Полярные Зори с подведомственной территорией"</t>
  </si>
  <si>
    <t>5900000000</t>
  </si>
  <si>
    <t>Федеральный проект "Жилье"</t>
  </si>
  <si>
    <t>590F100000</t>
  </si>
  <si>
    <t>Субсидии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</si>
  <si>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590F170960</t>
  </si>
  <si>
    <t>Бюджетные инвестиции</t>
  </si>
  <si>
    <t>410</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</si>
  <si>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</si>
  <si>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590F1S0960</t>
  </si>
  <si>
    <t>Благоустройство</t>
  </si>
  <si>
    <t>Расходы на мероприятия в рамках реализации МП 19 "Комплексное благоустройство территории муниципального образования город Полярные Зори"</t>
  </si>
  <si>
    <t>6900123210</t>
  </si>
  <si>
    <t>Муниципальная программа "Формирование комфортной городской среды территории муниципального образования город Полярные Зори"</t>
  </si>
  <si>
    <t>7300000000</t>
  </si>
  <si>
    <t>Мероприятие №1 "Формирование комфортной городской среды территории муниципального образования город Полярные Зори"</t>
  </si>
  <si>
    <t>7300100000</t>
  </si>
  <si>
    <t>Расходы на мероприятия в рамках реализаии программы "Формирование комфортной городской среды территории муниципального образования город Полярные Зори"</t>
  </si>
  <si>
    <t>7300123250</t>
  </si>
  <si>
    <t>Федеральный проект "Формирование комфортной городской среды"</t>
  </si>
  <si>
    <t>730F200000</t>
  </si>
  <si>
    <t>Муниципальная программа "Формирование комфортной городской среды территории муниципального образования город Полярные Зори "</t>
  </si>
  <si>
    <t>730F255550</t>
  </si>
  <si>
    <t>Предоставление субсидий муниципальным образованиям на поодержку муниципальных программ формирования современной городской среды в части реализаци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</si>
  <si>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</si>
  <si>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 мероприятий по благоустройству дворовых территорий</t>
  </si>
  <si>
    <t>730F2S1210</t>
  </si>
  <si>
    <t>Другие вопросы в области жилищно-коммунального хозяйства</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</si>
  <si>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</si>
  <si>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6400000000</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</si>
  <si>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</si>
  <si>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6400100000</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</si>
  <si>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</si>
  <si>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6400123160</t>
  </si>
  <si>
    <t>ОХРАНА ОКРУЖАЮЩЕЙ СРЕДЫ</t>
  </si>
  <si>
    <t>06</t>
  </si>
  <si>
    <t>Другие вопросы в области охраны окружающей среды</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</si>
  <si>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</si>
  <si>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</si>
  <si>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</si>
  <si>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</si>
  <si>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</si>
  <si>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7100123230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</si>
  <si>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</si>
  <si>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</si>
  <si>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</si>
  <si>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</si>
  <si>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6300000000</t>
  </si>
  <si>
    <t>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</si>
  <si>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6300100000</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</si>
  <si>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</si>
  <si>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6300123150</t>
  </si>
  <si>
    <t>Муниципальное казенное учреждение "Отдел имущественных отношений и муниципального контроля администрации города Полярные Зори"</t>
  </si>
  <si>
    <t>917</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</si>
  <si>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</si>
  <si>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5410000000</t>
  </si>
  <si>
    <t>Мероприятие № 1 "Управление муниципальным имуществом на территории муниципального образвоания город Полярные Зори с подведомственной территорией"</t>
  </si>
  <si>
    <t>5410100000</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</si>
  <si>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</si>
  <si>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5410123050</t>
  </si>
  <si>
    <t>Непрограммная деятельность отдела имущественных отношений и муниципального контроля администрации города Полярные Зори</t>
  </si>
  <si>
    <t>9950000000</t>
  </si>
  <si>
    <t>Обеспечение деятельности отдела имущественных отношений и муниципального контроля администрации города Полярные Зори</t>
  </si>
  <si>
    <t>9950091130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</si>
  <si>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</si>
  <si>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</si>
  <si>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</si>
  <si>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</si>
  <si>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</si>
  <si>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</si>
  <si>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</si>
  <si>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</si>
  <si>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</si>
  <si>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</si>
  <si>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Субсидия на переселение граждан из сгоревших многоквартирных домов, признанных в установленном порядке аварийными</t>
  </si>
  <si>
    <t>7400173090</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</si>
  <si>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переселение граждан из сгоревших многоквартирных домов, признанных в установленном порядке аварийными</t>
  </si>
  <si>
    <t>74001P3090</t>
  </si>
  <si>
    <t>Софинансирование местного бюджета к субсидии на переселение граждан из сгоревших многоквартирных домов, признанных в установленном порядке аварийными</t>
  </si>
  <si>
    <t>74001S3090</t>
  </si>
  <si>
    <t>740F300000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</si>
  <si>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 (за счет средств ГК-ФСРЖКХ)</t>
  </si>
  <si>
    <t>740F367483</t>
  </si>
  <si>
    <t>Обеспечение мероприятий по переселению граждан из аварийного жилищного фонда,в том числе переселение граждан из аврийного жилищного фонда с учетом необходимости развития малоэтажного жилищного строительства</t>
  </si>
  <si>
    <t>740F367484</t>
  </si>
  <si>
    <t>Софинансирование за счет средств местного бюджета к субсидии на строительство и приобретение жилья для граждан проживающих в аварийном жилищном фондн</t>
  </si>
  <si>
    <t>740F36748S</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</si>
  <si>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</si>
  <si>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</si>
  <si>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</si>
  <si>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</si>
  <si>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Субвенция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</si>
  <si>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7000175570</t>
  </si>
  <si>
    <t>Контрольно-ревизионная комиссия муниципального образования город Полярные Зори с подведомственной территорией</t>
  </si>
  <si>
    <t>918</t>
  </si>
  <si>
    <t>Обеспечение деятельности финансовых, налоговых и таможенных органов и органов финансового (финансово-бюджетного) надзора</t>
  </si>
  <si>
    <t>Непрограммная деятельность КРК</t>
  </si>
  <si>
    <t>9980000000</t>
  </si>
  <si>
    <t>Расходы на выплаты по оплате труда руководителя КРК</t>
  </si>
  <si>
    <t>9980005010</t>
  </si>
  <si>
    <t>Расходы на выплаты по оплате труда непрограммной деятельности КРК</t>
  </si>
  <si>
    <t>9980006010</t>
  </si>
  <si>
    <t>Расходы на обеспечение функций непрграммной деятельности КРК</t>
  </si>
  <si>
    <t>9980006030</t>
  </si>
  <si>
    <t>Расходы на компенсационные выплаты муниципальным служащим, высвобождаемым в связи с выходом на трудовую пенсию</t>
  </si>
  <si>
    <t>9980008200</t>
  </si>
  <si>
    <t>Компенсация расходов на оплату стоимости проезда и провоза багажа к месту использования отпуска и обратно лицам, работающим в КРК</t>
  </si>
  <si>
    <t>9980013060</t>
  </si>
  <si>
    <t>Совет депутатов города Полярные Зори с подведомственной территорией</t>
  </si>
  <si>
    <t>919</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</si>
  <si>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</si>
  <si>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Непрограммная деятельность Совета депутатов города Полярные Зори с подведомственной территорией</t>
  </si>
  <si>
    <t>9910000000</t>
  </si>
  <si>
    <t>Расходы на содержание депутатов представительного органа муниципального образования</t>
  </si>
  <si>
    <t>9910003010</t>
  </si>
  <si>
    <t>Расходы на выплаты по оплате труда по непрограммной деятельности Совета депутатов города Полярные Зори с подведомственной территорией</t>
  </si>
  <si>
    <t>9910006010</t>
  </si>
  <si>
    <t>Расходы на обеспечение функций непрограммной деятельности Совета депутатов города Полярные Зори с подведомственной территорией</t>
  </si>
  <si>
    <t>9910006030</t>
  </si>
  <si>
    <t>Компенсация расходов на оплату стоимости проезда и провоза багажа к месту использования отпуска и обратно лицам, работающим Совете депутатов города Полярные Зори с подведомственной территорией</t>
  </si>
  <si>
    <t>9910013060</t>
  </si>
  <si>
    <t>Итого</t>
  </si>
  <si>
    <t>Ведомственная структура расходов местного бюджета на 2021 год</t>
  </si>
  <si>
    <t>План на 2021 год</t>
  </si>
  <si>
    <t>Исполнение 2021 год</t>
  </si>
  <si>
    <t>Отклонение</t>
  </si>
  <si>
    <t>% выполнения</t>
  </si>
  <si>
    <t>Удельный вес</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</si>
  <si>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t>
  </si>
  <si>
    <t>70000175350</t>
  </si>
  <si>
    <t>5530108200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</si>
  <si>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</si>
  <si>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9970071100</t>
  </si>
  <si>
    <t>99700S1100</t>
  </si>
  <si>
    <t>5340171100</t>
  </si>
  <si>
    <t>53401S1100</t>
  </si>
  <si>
    <t>Капитальные вложения в объекты государственной (муниципальной) собственносим</t>
  </si>
  <si>
    <t>Дотация (грант) за достижение показателей деятельности органов местного самоуправления</t>
  </si>
  <si>
    <t>9990055490</t>
  </si>
  <si>
    <t>Расходы на софинансирование капитальных вложений в объекты муниципальной собственности за счет средств резервного фонда Правительства Мурманской области</t>
  </si>
  <si>
    <t>Софининсирование местного бюджета к субсидии на софинансирование капитальных вложений в объекты муниципальной собственности</t>
  </si>
  <si>
    <t>Приложение № 3</t>
  </si>
  <si>
    <t>от 25.05.2022г. №157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</si>
</sst>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9">
    <font>
      <sz val="11"/>
      <name val="Calibri"/>
      <family val="2"/>
    </font>
    <font>
      <sz val="11"/>
      <color indexed="8"/>
      <name val="Calibri"/>
      <family val="2"/>
    </font>
    <font>
      <sz val="10"/>
      <name val="Times New Roman"/>
      <family val="1"/>
    </font>
    <font>
      <sz val="11"/>
      <name val="Times New Roman"/>
      <family val="1"/>
    </font>
    <font>
      <sz val="11"/>
      <color indexed="9"/>
      <name val="Calibri"/>
      <family val="2"/>
    </font>
    <font>
      <b/>
      <sz val="10"/>
      <color indexed="8"/>
      <name val="Arial Cyr"/>
      <family val="0"/>
    </font>
    <font>
      <sz val="10"/>
      <color indexed="8"/>
      <name val="Arial Cyr"/>
      <family val="0"/>
    </font>
    <font>
      <sz val="10"/>
      <color indexed="8"/>
      <name val="Arial"/>
      <family val="0"/>
    </font>
    <font>
      <sz val="11"/>
      <color indexed="8"/>
      <name val="Arial"/>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b/>
      <sz val="10"/>
      <color rgb="FF000000"/>
      <name val="Arial Cyr"/>
      <family val="0"/>
    </font>
    <font>
      <sz val="10"/>
      <color rgb="FF000000"/>
      <name val="Arial Cyr"/>
      <family val="0"/>
    </font>
    <font>
      <sz val="10"/>
      <color rgb="FF000000"/>
      <name val="Arial"/>
      <family val="0"/>
    </font>
    <font>
      <sz val="11"/>
      <color rgb="FF000000"/>
      <name val="Arial"/>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CCC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color rgb="FF000000"/>
      </left>
      <right style="thin">
        <color rgb="FF000000"/>
      </right>
      <top>
        <color indexed="63"/>
      </top>
      <bottom style="thin">
        <color rgb="FF000000"/>
      </bottom>
    </border>
    <border>
      <left style="thin"/>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164" fontId="28" fillId="20" borderId="1">
      <alignment horizontal="center" vertical="center" shrinkToFit="1"/>
      <protection/>
    </xf>
    <xf numFmtId="164" fontId="29" fillId="20" borderId="1">
      <alignment horizontal="center" vertical="center" shrinkToFit="1"/>
      <protection/>
    </xf>
    <xf numFmtId="0" fontId="30" fillId="0" borderId="0">
      <alignment/>
      <protection/>
    </xf>
    <xf numFmtId="0" fontId="30" fillId="0" borderId="0">
      <alignment/>
      <protection/>
    </xf>
    <xf numFmtId="0" fontId="0" fillId="0" borderId="0">
      <alignment/>
      <protection/>
    </xf>
    <xf numFmtId="0" fontId="31" fillId="21" borderId="0">
      <alignment horizontal="left"/>
      <protection locked="0"/>
    </xf>
    <xf numFmtId="0" fontId="29" fillId="0" borderId="0">
      <alignment horizontal="left" vertical="top" wrapText="1"/>
      <protection/>
    </xf>
    <xf numFmtId="0" fontId="29" fillId="0" borderId="0">
      <alignment horizontal="left" vertical="top" wrapText="1"/>
      <protection/>
    </xf>
    <xf numFmtId="0" fontId="32" fillId="0" borderId="0">
      <alignment horizontal="center" wrapText="1"/>
      <protection/>
    </xf>
    <xf numFmtId="0" fontId="29" fillId="0" borderId="0">
      <alignment wrapText="1"/>
      <protection/>
    </xf>
    <xf numFmtId="0" fontId="29" fillId="0" borderId="0">
      <alignment horizontal="right"/>
      <protection/>
    </xf>
    <xf numFmtId="0" fontId="31" fillId="21" borderId="2">
      <alignment horizontal="left"/>
      <protection locked="0"/>
    </xf>
    <xf numFmtId="0" fontId="29" fillId="0" borderId="1">
      <alignment horizontal="center" vertical="center" wrapText="1"/>
      <protection/>
    </xf>
    <xf numFmtId="0" fontId="29" fillId="0" borderId="1">
      <alignment horizontal="center" vertical="center" shrinkToFit="1"/>
      <protection/>
    </xf>
    <xf numFmtId="0" fontId="31" fillId="21" borderId="3">
      <alignment horizontal="left"/>
      <protection locked="0"/>
    </xf>
    <xf numFmtId="49" fontId="28" fillId="0" borderId="1">
      <alignment horizontal="left" vertical="top" wrapText="1"/>
      <protection/>
    </xf>
    <xf numFmtId="49" fontId="29" fillId="0" borderId="1">
      <alignment horizontal="left" vertical="top" wrapText="1"/>
      <protection/>
    </xf>
    <xf numFmtId="0" fontId="31" fillId="21" borderId="4">
      <alignment horizontal="left"/>
      <protection locked="0"/>
    </xf>
    <xf numFmtId="0" fontId="28" fillId="0" borderId="1">
      <alignment horizontal="left"/>
      <protection/>
    </xf>
    <xf numFmtId="0" fontId="29" fillId="0" borderId="4">
      <alignment/>
      <protection/>
    </xf>
    <xf numFmtId="0" fontId="29" fillId="0" borderId="0">
      <alignment horizontal="left" wrapText="1"/>
      <protection/>
    </xf>
    <xf numFmtId="49" fontId="28" fillId="0" borderId="1">
      <alignment horizontal="center" vertical="center" wrapText="1"/>
      <protection/>
    </xf>
    <xf numFmtId="49" fontId="29" fillId="0" borderId="1">
      <alignment horizontal="center" vertical="center" wrapText="1"/>
      <protection/>
    </xf>
    <xf numFmtId="0" fontId="29" fillId="0" borderId="0">
      <alignment horizontal="center" vertical="top" wrapText="1"/>
      <protection/>
    </xf>
    <xf numFmtId="4" fontId="28" fillId="20" borderId="1">
      <alignment horizontal="center" vertical="center" shrinkToFit="1"/>
      <protection/>
    </xf>
    <xf numFmtId="4" fontId="29" fillId="20" borderId="1">
      <alignment horizontal="center" vertical="center" shrinkToFit="1"/>
      <protection/>
    </xf>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5" applyNumberFormat="0" applyAlignment="0" applyProtection="0"/>
    <xf numFmtId="0" fontId="34" fillId="29" borderId="6" applyNumberFormat="0" applyAlignment="0" applyProtection="0"/>
    <xf numFmtId="0" fontId="35" fillId="29"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30" borderId="11" applyNumberFormat="0" applyAlignment="0" applyProtection="0"/>
    <xf numFmtId="0" fontId="41" fillId="0" borderId="0" applyNumberForma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0" fillId="33" borderId="12" applyNumberFormat="0" applyFont="0" applyAlignment="0" applyProtection="0"/>
    <xf numFmtId="9" fontId="0" fillId="0" borderId="0" applyFont="0" applyFill="0" applyBorder="0" applyAlignment="0" applyProtection="0"/>
    <xf numFmtId="0" fontId="45" fillId="0" borderId="13"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4" borderId="0" applyNumberFormat="0" applyBorder="0" applyAlignment="0" applyProtection="0"/>
  </cellStyleXfs>
  <cellXfs count="53">
    <xf numFmtId="0" fontId="0" fillId="0" borderId="0" xfId="0" applyFont="1" applyAlignment="1">
      <alignment/>
    </xf>
    <xf numFmtId="0" fontId="0" fillId="0" borderId="0" xfId="0" applyAlignment="1" applyProtection="1">
      <alignment/>
      <protection locked="0"/>
    </xf>
    <xf numFmtId="0" fontId="29" fillId="0" borderId="0" xfId="42" applyNumberFormat="1" applyProtection="1">
      <alignment horizontal="left" vertical="top" wrapText="1"/>
      <protection/>
    </xf>
    <xf numFmtId="0" fontId="29" fillId="0" borderId="4" xfId="54" applyNumberFormat="1" applyProtection="1">
      <alignment/>
      <protection/>
    </xf>
    <xf numFmtId="0" fontId="2" fillId="35" borderId="14" xfId="0" applyFont="1" applyFill="1" applyBorder="1" applyAlignment="1">
      <alignment horizontal="left" vertical="center" wrapText="1"/>
    </xf>
    <xf numFmtId="49" fontId="2" fillId="35" borderId="14" xfId="0" applyNumberFormat="1" applyFont="1" applyFill="1" applyBorder="1" applyAlignment="1">
      <alignment horizontal="center"/>
    </xf>
    <xf numFmtId="0" fontId="48" fillId="0" borderId="1" xfId="48" applyNumberFormat="1" applyFont="1" applyProtection="1">
      <alignment horizontal="center" vertical="center" shrinkToFit="1"/>
      <protection/>
    </xf>
    <xf numFmtId="0" fontId="48" fillId="0" borderId="15" xfId="48" applyNumberFormat="1" applyFont="1" applyBorder="1" applyProtection="1">
      <alignment horizontal="center" vertical="center" shrinkToFit="1"/>
      <protection/>
    </xf>
    <xf numFmtId="0" fontId="3" fillId="0" borderId="14" xfId="0" applyFont="1" applyBorder="1" applyAlignment="1" applyProtection="1">
      <alignment horizontal="center" vertical="center"/>
      <protection locked="0"/>
    </xf>
    <xf numFmtId="49" fontId="48" fillId="0" borderId="1" xfId="50" applyNumberFormat="1" applyFont="1" applyProtection="1">
      <alignment horizontal="left" vertical="top" wrapText="1"/>
      <protection/>
    </xf>
    <xf numFmtId="49" fontId="48" fillId="0" borderId="1" xfId="56" applyNumberFormat="1" applyFont="1" applyProtection="1">
      <alignment horizontal="center" vertical="center" wrapText="1"/>
      <protection/>
    </xf>
    <xf numFmtId="49" fontId="48" fillId="0" borderId="1" xfId="51" applyNumberFormat="1" applyFont="1" applyProtection="1">
      <alignment horizontal="left" vertical="top" wrapText="1"/>
      <protection/>
    </xf>
    <xf numFmtId="49" fontId="48" fillId="0" borderId="1" xfId="57" applyNumberFormat="1" applyFont="1" applyProtection="1">
      <alignment horizontal="center" vertical="center" wrapText="1"/>
      <protection/>
    </xf>
    <xf numFmtId="0" fontId="48" fillId="0" borderId="1" xfId="53" applyNumberFormat="1" applyFont="1" applyProtection="1">
      <alignment horizontal="left"/>
      <protection/>
    </xf>
    <xf numFmtId="164" fontId="2" fillId="0" borderId="14" xfId="0" applyNumberFormat="1" applyFont="1" applyBorder="1" applyAlignment="1" applyProtection="1">
      <alignment/>
      <protection locked="0"/>
    </xf>
    <xf numFmtId="49" fontId="48" fillId="0" borderId="16" xfId="57" applyNumberFormat="1" applyFont="1" applyBorder="1" applyProtection="1">
      <alignment horizontal="center" vertical="center" wrapText="1"/>
      <protection/>
    </xf>
    <xf numFmtId="164" fontId="2" fillId="0" borderId="17" xfId="0" applyNumberFormat="1" applyFont="1" applyBorder="1" applyAlignment="1" applyProtection="1">
      <alignment/>
      <protection locked="0"/>
    </xf>
    <xf numFmtId="49" fontId="48" fillId="0" borderId="18" xfId="57" applyNumberFormat="1" applyFont="1" applyBorder="1" applyProtection="1">
      <alignment horizontal="center" vertical="center" wrapText="1"/>
      <protection/>
    </xf>
    <xf numFmtId="164" fontId="2" fillId="0" borderId="19" xfId="0" applyNumberFormat="1" applyFont="1" applyBorder="1" applyAlignment="1" applyProtection="1">
      <alignment/>
      <protection locked="0"/>
    </xf>
    <xf numFmtId="49" fontId="48" fillId="0" borderId="14" xfId="57" applyNumberFormat="1" applyFont="1" applyBorder="1" applyProtection="1">
      <alignment horizontal="center" vertical="center" wrapText="1"/>
      <protection/>
    </xf>
    <xf numFmtId="0" fontId="2" fillId="0" borderId="14" xfId="0" applyFont="1" applyFill="1" applyBorder="1" applyAlignment="1">
      <alignment horizontal="justify" vertical="center" wrapText="1"/>
    </xf>
    <xf numFmtId="49" fontId="2" fillId="0" borderId="14" xfId="0" applyNumberFormat="1" applyFont="1" applyFill="1" applyBorder="1" applyAlignment="1">
      <alignment horizontal="center"/>
    </xf>
    <xf numFmtId="49" fontId="2" fillId="0" borderId="14" xfId="0" applyNumberFormat="1" applyFont="1" applyBorder="1" applyAlignment="1">
      <alignment horizontal="center"/>
    </xf>
    <xf numFmtId="164" fontId="2" fillId="0" borderId="14" xfId="0" applyNumberFormat="1" applyFont="1" applyBorder="1" applyAlignment="1">
      <alignment horizontal="center"/>
    </xf>
    <xf numFmtId="0" fontId="2" fillId="0" borderId="14" xfId="0" applyFont="1" applyFill="1" applyBorder="1" applyAlignment="1">
      <alignment horizontal="left" vertical="center" wrapText="1"/>
    </xf>
    <xf numFmtId="49" fontId="48" fillId="0" borderId="15" xfId="51" applyNumberFormat="1" applyFont="1" applyBorder="1" applyProtection="1">
      <alignment horizontal="left" vertical="top" wrapText="1"/>
      <protection/>
    </xf>
    <xf numFmtId="49" fontId="48" fillId="0" borderId="15" xfId="57" applyNumberFormat="1" applyFont="1" applyBorder="1" applyProtection="1">
      <alignment horizontal="center" vertical="center" wrapText="1"/>
      <protection/>
    </xf>
    <xf numFmtId="164" fontId="2" fillId="0" borderId="14" xfId="0" applyNumberFormat="1" applyFont="1" applyBorder="1" applyAlignment="1" applyProtection="1">
      <alignment horizontal="center"/>
      <protection locked="0"/>
    </xf>
    <xf numFmtId="164" fontId="2" fillId="0" borderId="17" xfId="0" applyNumberFormat="1" applyFont="1" applyBorder="1" applyAlignment="1" applyProtection="1">
      <alignment horizontal="center"/>
      <protection locked="0"/>
    </xf>
    <xf numFmtId="164" fontId="48" fillId="20" borderId="15" xfId="35" applyNumberFormat="1" applyFont="1" applyBorder="1" applyAlignment="1" applyProtection="1">
      <alignment horizontal="center" shrinkToFit="1"/>
      <protection/>
    </xf>
    <xf numFmtId="164" fontId="48" fillId="20" borderId="15" xfId="36" applyNumberFormat="1" applyFont="1" applyBorder="1" applyAlignment="1" applyProtection="1">
      <alignment horizontal="center" shrinkToFit="1"/>
      <protection/>
    </xf>
    <xf numFmtId="164" fontId="48" fillId="20" borderId="20" xfId="36" applyNumberFormat="1" applyFont="1" applyBorder="1" applyAlignment="1" applyProtection="1">
      <alignment horizontal="center" shrinkToFit="1"/>
      <protection/>
    </xf>
    <xf numFmtId="164" fontId="48" fillId="20" borderId="21" xfId="36" applyNumberFormat="1" applyFont="1" applyBorder="1" applyAlignment="1" applyProtection="1">
      <alignment horizontal="center" shrinkToFit="1"/>
      <protection/>
    </xf>
    <xf numFmtId="164" fontId="48" fillId="20" borderId="14" xfId="36" applyNumberFormat="1" applyFont="1" applyBorder="1" applyAlignment="1" applyProtection="1">
      <alignment horizontal="center" shrinkToFit="1"/>
      <protection/>
    </xf>
    <xf numFmtId="164" fontId="48" fillId="20" borderId="21" xfId="35" applyNumberFormat="1" applyFont="1" applyBorder="1" applyAlignment="1" applyProtection="1">
      <alignment horizontal="center" shrinkToFit="1"/>
      <protection/>
    </xf>
    <xf numFmtId="0" fontId="3" fillId="0" borderId="17" xfId="0" applyFont="1" applyBorder="1" applyAlignment="1" applyProtection="1">
      <alignment vertical="center" wrapText="1"/>
      <protection locked="0"/>
    </xf>
    <xf numFmtId="0" fontId="3" fillId="0" borderId="19" xfId="0" applyFont="1" applyBorder="1" applyAlignment="1">
      <alignment vertical="center" wrapText="1"/>
    </xf>
    <xf numFmtId="0" fontId="48" fillId="0" borderId="1" xfId="47" applyNumberFormat="1" applyFont="1" applyProtection="1">
      <alignment horizontal="center" vertical="center" wrapText="1"/>
      <protection/>
    </xf>
    <xf numFmtId="0" fontId="48" fillId="0" borderId="1" xfId="47" applyFont="1">
      <alignment horizontal="center" vertical="center" wrapText="1"/>
      <protection/>
    </xf>
    <xf numFmtId="0" fontId="48" fillId="0" borderId="15" xfId="47" applyNumberFormat="1" applyFont="1" applyBorder="1" applyProtection="1">
      <alignment horizontal="center" vertical="center" wrapText="1"/>
      <protection/>
    </xf>
    <xf numFmtId="0" fontId="48" fillId="0" borderId="15" xfId="47" applyFont="1" applyBorder="1">
      <alignment horizontal="center" vertical="center" wrapText="1"/>
      <protection/>
    </xf>
    <xf numFmtId="0" fontId="29" fillId="0" borderId="0" xfId="55" applyNumberFormat="1" applyProtection="1">
      <alignment horizontal="left" wrapText="1"/>
      <protection/>
    </xf>
    <xf numFmtId="0" fontId="29" fillId="0" borderId="0" xfId="55">
      <alignment horizontal="left" wrapText="1"/>
      <protection/>
    </xf>
    <xf numFmtId="0" fontId="29" fillId="0" borderId="0" xfId="58" applyNumberFormat="1" applyProtection="1">
      <alignment horizontal="center" vertical="top" wrapText="1"/>
      <protection/>
    </xf>
    <xf numFmtId="0" fontId="29" fillId="0" borderId="0" xfId="58">
      <alignment horizontal="center" vertical="top" wrapText="1"/>
      <protection/>
    </xf>
    <xf numFmtId="0" fontId="32" fillId="0" borderId="0" xfId="43" applyNumberFormat="1" applyProtection="1">
      <alignment horizontal="center" wrapText="1"/>
      <protection/>
    </xf>
    <xf numFmtId="0" fontId="32" fillId="0" borderId="0" xfId="43">
      <alignment horizontal="center" wrapText="1"/>
      <protection/>
    </xf>
    <xf numFmtId="0" fontId="29" fillId="0" borderId="0" xfId="44" applyNumberFormat="1" applyProtection="1">
      <alignment wrapText="1"/>
      <protection/>
    </xf>
    <xf numFmtId="0" fontId="29" fillId="0" borderId="0" xfId="44">
      <alignment wrapText="1"/>
      <protection/>
    </xf>
    <xf numFmtId="0" fontId="29" fillId="0" borderId="0" xfId="45" applyNumberFormat="1" applyProtection="1">
      <alignment horizontal="right"/>
      <protection/>
    </xf>
    <xf numFmtId="0" fontId="29" fillId="0" borderId="0" xfId="45">
      <alignment horizontal="right"/>
      <protection/>
    </xf>
    <xf numFmtId="0" fontId="29" fillId="0" borderId="0" xfId="41" applyNumberFormat="1" applyProtection="1">
      <alignment horizontal="left" vertical="top" wrapText="1"/>
      <protection/>
    </xf>
    <xf numFmtId="0" fontId="29" fillId="0" borderId="0" xfId="41">
      <alignment horizontal="left" vertical="top" wrapText="1"/>
      <protection/>
    </xf>
  </cellXfs>
  <cellStyles count="7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26" xfId="35"/>
    <cellStyle name="st27" xfId="36"/>
    <cellStyle name="style0" xfId="37"/>
    <cellStyle name="td" xfId="38"/>
    <cellStyle name="tr" xfId="39"/>
    <cellStyle name="xl21" xfId="40"/>
    <cellStyle name="xl22" xfId="41"/>
    <cellStyle name="xl23" xfId="42"/>
    <cellStyle name="xl24" xfId="43"/>
    <cellStyle name="xl25" xfId="44"/>
    <cellStyle name="xl26" xfId="45"/>
    <cellStyle name="xl27" xfId="46"/>
    <cellStyle name="xl28" xfId="47"/>
    <cellStyle name="xl29" xfId="48"/>
    <cellStyle name="xl30" xfId="49"/>
    <cellStyle name="xl31" xfId="50"/>
    <cellStyle name="xl32" xfId="51"/>
    <cellStyle name="xl33" xfId="52"/>
    <cellStyle name="xl34" xfId="53"/>
    <cellStyle name="xl35" xfId="54"/>
    <cellStyle name="xl36" xfId="55"/>
    <cellStyle name="xl37" xfId="56"/>
    <cellStyle name="xl38" xfId="57"/>
    <cellStyle name="xl39" xfId="58"/>
    <cellStyle name="xl40" xfId="59"/>
    <cellStyle name="xl41" xfId="60"/>
    <cellStyle name="Акцент1" xfId="61"/>
    <cellStyle name="Акцент2" xfId="62"/>
    <cellStyle name="Акцент3" xfId="63"/>
    <cellStyle name="Акцент4" xfId="64"/>
    <cellStyle name="Акцент5" xfId="65"/>
    <cellStyle name="Акцент6" xfId="66"/>
    <cellStyle name="Ввод " xfId="67"/>
    <cellStyle name="Вывод" xfId="68"/>
    <cellStyle name="Вычисление" xfId="69"/>
    <cellStyle name="Currency" xfId="70"/>
    <cellStyle name="Currency [0]" xfId="71"/>
    <cellStyle name="Заголовок 1" xfId="72"/>
    <cellStyle name="Заголовок 2" xfId="73"/>
    <cellStyle name="Заголовок 3" xfId="74"/>
    <cellStyle name="Заголовок 4" xfId="75"/>
    <cellStyle name="Итог" xfId="76"/>
    <cellStyle name="Контрольная ячейка" xfId="77"/>
    <cellStyle name="Название" xfId="78"/>
    <cellStyle name="Нейтральный" xfId="79"/>
    <cellStyle name="Плохой" xfId="80"/>
    <cellStyle name="Пояснение" xfId="81"/>
    <cellStyle name="Примечание" xfId="82"/>
    <cellStyle name="Percent" xfId="83"/>
    <cellStyle name="Связанная ячейка" xfId="84"/>
    <cellStyle name="Текст предупреждения" xfId="85"/>
    <cellStyle name="Comma" xfId="86"/>
    <cellStyle name="Comma [0]" xfId="87"/>
    <cellStyle name="Хороший" xfId="8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25"/>
  <sheetViews>
    <sheetView tabSelected="1" zoomScaleSheetLayoutView="100" workbookViewId="0" topLeftCell="A1">
      <pane ySplit="12" topLeftCell="A13" activePane="bottomLeft" state="frozen"/>
      <selection pane="topLeft" activeCell="A1" sqref="A1"/>
      <selection pane="bottomLeft" activeCell="E6" sqref="E6:G6"/>
    </sheetView>
  </sheetViews>
  <sheetFormatPr defaultColWidth="9.140625" defaultRowHeight="15" outlineLevelRow="7"/>
  <cols>
    <col min="1" max="1" width="37.00390625" style="1" customWidth="1"/>
    <col min="2" max="2" width="8.7109375" style="1" customWidth="1"/>
    <col min="3" max="3" width="8.8515625" style="1" customWidth="1"/>
    <col min="4" max="4" width="8.28125" style="1" customWidth="1"/>
    <col min="5" max="5" width="10.57421875" style="1" customWidth="1"/>
    <col min="6" max="6" width="7.28125" style="1" customWidth="1"/>
    <col min="7" max="7" width="11.00390625" style="1" customWidth="1"/>
    <col min="8" max="8" width="10.140625" style="1" customWidth="1"/>
    <col min="9" max="9" width="9.140625" style="1" customWidth="1"/>
    <col min="10" max="11" width="7.7109375" style="1" customWidth="1"/>
    <col min="12" max="16384" width="9.140625" style="1" customWidth="1"/>
  </cols>
  <sheetData>
    <row r="1" spans="1:7" ht="15">
      <c r="A1" s="51"/>
      <c r="B1" s="52"/>
      <c r="C1" s="52"/>
      <c r="D1" s="52"/>
      <c r="E1" s="52"/>
      <c r="F1" s="52"/>
      <c r="G1" s="52"/>
    </row>
    <row r="2" spans="1:7" ht="12.75" customHeight="1">
      <c r="A2" s="2"/>
      <c r="B2" s="2"/>
      <c r="C2" s="2"/>
      <c r="D2" s="2"/>
      <c r="E2" s="51" t="s">
        <v>608</v>
      </c>
      <c r="F2" s="52"/>
      <c r="G2" s="52"/>
    </row>
    <row r="3" spans="1:7" ht="12.75" customHeight="1">
      <c r="A3" s="2"/>
      <c r="B3" s="2"/>
      <c r="C3" s="2"/>
      <c r="D3" s="2"/>
      <c r="E3" s="51" t="s">
        <v>0</v>
      </c>
      <c r="F3" s="52"/>
      <c r="G3" s="52"/>
    </row>
    <row r="4" spans="1:7" ht="12.75" customHeight="1">
      <c r="A4" s="2"/>
      <c r="B4" s="2"/>
      <c r="C4" s="2"/>
      <c r="D4" s="2"/>
      <c r="E4" s="51" t="s">
        <v>1</v>
      </c>
      <c r="F4" s="52"/>
      <c r="G4" s="52"/>
    </row>
    <row r="5" spans="1:7" ht="12.75" customHeight="1">
      <c r="A5" s="2"/>
      <c r="B5" s="2"/>
      <c r="C5" s="2"/>
      <c r="D5" s="2"/>
      <c r="E5" s="51" t="s">
        <v>609</v>
      </c>
      <c r="F5" s="52"/>
      <c r="G5" s="52"/>
    </row>
    <row r="6" spans="1:7" ht="12.75" customHeight="1">
      <c r="A6" s="2"/>
      <c r="B6" s="2"/>
      <c r="C6" s="2"/>
      <c r="D6" s="2"/>
      <c r="E6" s="43"/>
      <c r="F6" s="44"/>
      <c r="G6" s="44"/>
    </row>
    <row r="7" spans="1:7" ht="15" customHeight="1">
      <c r="A7" s="45" t="s">
        <v>589</v>
      </c>
      <c r="B7" s="46"/>
      <c r="C7" s="46"/>
      <c r="D7" s="46"/>
      <c r="E7" s="46"/>
      <c r="F7" s="46"/>
      <c r="G7" s="46"/>
    </row>
    <row r="8" spans="1:7" ht="15">
      <c r="A8" s="47"/>
      <c r="B8" s="48"/>
      <c r="C8" s="48"/>
      <c r="D8" s="48"/>
      <c r="E8" s="48"/>
      <c r="F8" s="48"/>
      <c r="G8" s="48"/>
    </row>
    <row r="9" spans="1:7" ht="12.75" customHeight="1">
      <c r="A9" s="49" t="s">
        <v>2</v>
      </c>
      <c r="B9" s="50"/>
      <c r="C9" s="50"/>
      <c r="D9" s="50"/>
      <c r="E9" s="50"/>
      <c r="F9" s="50"/>
      <c r="G9" s="50"/>
    </row>
    <row r="10" spans="1:11" ht="15.75" customHeight="1">
      <c r="A10" s="37" t="s">
        <v>3</v>
      </c>
      <c r="B10" s="37" t="s">
        <v>4</v>
      </c>
      <c r="C10" s="37" t="s">
        <v>5</v>
      </c>
      <c r="D10" s="37" t="s">
        <v>6</v>
      </c>
      <c r="E10" s="37" t="s">
        <v>7</v>
      </c>
      <c r="F10" s="37" t="s">
        <v>8</v>
      </c>
      <c r="G10" s="39" t="s">
        <v>590</v>
      </c>
      <c r="H10" s="35" t="s">
        <v>591</v>
      </c>
      <c r="I10" s="35" t="s">
        <v>592</v>
      </c>
      <c r="J10" s="35" t="s">
        <v>593</v>
      </c>
      <c r="K10" s="35" t="s">
        <v>594</v>
      </c>
    </row>
    <row r="11" spans="1:11" ht="78" customHeight="1">
      <c r="A11" s="38"/>
      <c r="B11" s="38"/>
      <c r="C11" s="38"/>
      <c r="D11" s="38"/>
      <c r="E11" s="38"/>
      <c r="F11" s="38"/>
      <c r="G11" s="40"/>
      <c r="H11" s="36"/>
      <c r="I11" s="36"/>
      <c r="J11" s="36"/>
      <c r="K11" s="36"/>
    </row>
    <row r="12" spans="1:11" ht="12.75" customHeight="1">
      <c r="A12" s="6">
        <v>1</v>
      </c>
      <c r="B12" s="6">
        <v>2</v>
      </c>
      <c r="C12" s="6">
        <v>3</v>
      </c>
      <c r="D12" s="6">
        <v>4</v>
      </c>
      <c r="E12" s="6">
        <v>5</v>
      </c>
      <c r="F12" s="6">
        <v>6</v>
      </c>
      <c r="G12" s="7">
        <v>7</v>
      </c>
      <c r="H12" s="8">
        <v>8</v>
      </c>
      <c r="I12" s="8">
        <v>9</v>
      </c>
      <c r="J12" s="8">
        <v>10</v>
      </c>
      <c r="K12" s="8">
        <v>11</v>
      </c>
    </row>
    <row r="13" spans="1:11" ht="25.5">
      <c r="A13" s="9" t="s">
        <v>9</v>
      </c>
      <c r="B13" s="10" t="s">
        <v>10</v>
      </c>
      <c r="C13" s="10"/>
      <c r="D13" s="10"/>
      <c r="E13" s="10"/>
      <c r="F13" s="10"/>
      <c r="G13" s="29">
        <f>G14+G121+G129+G145+G181+G195+G244+G271</f>
        <v>159006.55289999998</v>
      </c>
      <c r="H13" s="29">
        <f>H14+H121+H129+H145+H181+H195+H244+H271</f>
        <v>156305.49999999997</v>
      </c>
      <c r="I13" s="14">
        <f>G13-H13</f>
        <v>2701.0529000000097</v>
      </c>
      <c r="J13" s="14">
        <f>H13/G13*100</f>
        <v>98.30129460029316</v>
      </c>
      <c r="K13" s="14">
        <f>H13/H923*100</f>
        <v>11.287076434504074</v>
      </c>
    </row>
    <row r="14" spans="1:11" ht="15" outlineLevel="1">
      <c r="A14" s="9" t="s">
        <v>11</v>
      </c>
      <c r="B14" s="10" t="s">
        <v>10</v>
      </c>
      <c r="C14" s="10" t="s">
        <v>12</v>
      </c>
      <c r="D14" s="10"/>
      <c r="E14" s="10"/>
      <c r="F14" s="10"/>
      <c r="G14" s="29">
        <f>G15+G22+G46+G53+G60</f>
        <v>71991.669</v>
      </c>
      <c r="H14" s="29">
        <f>H15+H22+H46+H53+H60</f>
        <v>70743.6</v>
      </c>
      <c r="I14" s="14">
        <f aca="true" t="shared" si="0" ref="I14:I81">G14-H14</f>
        <v>1248.0689999999886</v>
      </c>
      <c r="J14" s="14">
        <f aca="true" t="shared" si="1" ref="J14:J81">H14/G14*100</f>
        <v>98.26637023792296</v>
      </c>
      <c r="K14" s="14">
        <f>H14/H923*100</f>
        <v>5.108511347662</v>
      </c>
    </row>
    <row r="15" spans="1:11" ht="38.25" outlineLevel="2">
      <c r="A15" s="11" t="s">
        <v>13</v>
      </c>
      <c r="B15" s="12" t="s">
        <v>10</v>
      </c>
      <c r="C15" s="12" t="s">
        <v>12</v>
      </c>
      <c r="D15" s="12" t="s">
        <v>14</v>
      </c>
      <c r="E15" s="12"/>
      <c r="F15" s="12"/>
      <c r="G15" s="30">
        <f aca="true" t="shared" si="2" ref="G15:H20">G16</f>
        <v>3011.6</v>
      </c>
      <c r="H15" s="30">
        <f t="shared" si="2"/>
        <v>3011.6</v>
      </c>
      <c r="I15" s="14">
        <f t="shared" si="0"/>
        <v>0</v>
      </c>
      <c r="J15" s="14">
        <f t="shared" si="1"/>
        <v>100</v>
      </c>
      <c r="K15" s="14">
        <f>H15/H923*100</f>
        <v>0.21747257383874832</v>
      </c>
    </row>
    <row r="16" spans="1:11" ht="38.25" outlineLevel="3">
      <c r="A16" s="11" t="s">
        <v>15</v>
      </c>
      <c r="B16" s="12" t="s">
        <v>10</v>
      </c>
      <c r="C16" s="12" t="s">
        <v>12</v>
      </c>
      <c r="D16" s="12" t="s">
        <v>14</v>
      </c>
      <c r="E16" s="12" t="s">
        <v>16</v>
      </c>
      <c r="F16" s="12"/>
      <c r="G16" s="30">
        <f t="shared" si="2"/>
        <v>3011.6</v>
      </c>
      <c r="H16" s="30">
        <f t="shared" si="2"/>
        <v>3011.6</v>
      </c>
      <c r="I16" s="14">
        <f t="shared" si="0"/>
        <v>0</v>
      </c>
      <c r="J16" s="14">
        <f t="shared" si="1"/>
        <v>100</v>
      </c>
      <c r="K16" s="14">
        <f>H16/H923*100</f>
        <v>0.21747257383874832</v>
      </c>
    </row>
    <row r="17" spans="1:11" ht="51" outlineLevel="4">
      <c r="A17" s="11" t="s">
        <v>17</v>
      </c>
      <c r="B17" s="12" t="s">
        <v>10</v>
      </c>
      <c r="C17" s="12" t="s">
        <v>12</v>
      </c>
      <c r="D17" s="12" t="s">
        <v>14</v>
      </c>
      <c r="E17" s="12" t="s">
        <v>18</v>
      </c>
      <c r="F17" s="12"/>
      <c r="G17" s="30">
        <f t="shared" si="2"/>
        <v>3011.6</v>
      </c>
      <c r="H17" s="30">
        <f t="shared" si="2"/>
        <v>3011.6</v>
      </c>
      <c r="I17" s="14">
        <f t="shared" si="0"/>
        <v>0</v>
      </c>
      <c r="J17" s="14">
        <f t="shared" si="1"/>
        <v>100</v>
      </c>
      <c r="K17" s="14">
        <f>H17/H923*100</f>
        <v>0.21747257383874832</v>
      </c>
    </row>
    <row r="18" spans="1:11" ht="51" outlineLevel="5">
      <c r="A18" s="11" t="s">
        <v>19</v>
      </c>
      <c r="B18" s="12" t="s">
        <v>10</v>
      </c>
      <c r="C18" s="12" t="s">
        <v>12</v>
      </c>
      <c r="D18" s="12" t="s">
        <v>14</v>
      </c>
      <c r="E18" s="12" t="s">
        <v>20</v>
      </c>
      <c r="F18" s="12"/>
      <c r="G18" s="30">
        <f t="shared" si="2"/>
        <v>3011.6</v>
      </c>
      <c r="H18" s="30">
        <f t="shared" si="2"/>
        <v>3011.6</v>
      </c>
      <c r="I18" s="14">
        <f t="shared" si="0"/>
        <v>0</v>
      </c>
      <c r="J18" s="14">
        <f t="shared" si="1"/>
        <v>100</v>
      </c>
      <c r="K18" s="14">
        <f>H18/H923*100</f>
        <v>0.21747257383874832</v>
      </c>
    </row>
    <row r="19" spans="1:11" ht="25.5" outlineLevel="6">
      <c r="A19" s="11" t="s">
        <v>21</v>
      </c>
      <c r="B19" s="12" t="s">
        <v>10</v>
      </c>
      <c r="C19" s="12" t="s">
        <v>12</v>
      </c>
      <c r="D19" s="12" t="s">
        <v>14</v>
      </c>
      <c r="E19" s="12" t="s">
        <v>22</v>
      </c>
      <c r="F19" s="12"/>
      <c r="G19" s="30">
        <f t="shared" si="2"/>
        <v>3011.6</v>
      </c>
      <c r="H19" s="30">
        <f t="shared" si="2"/>
        <v>3011.6</v>
      </c>
      <c r="I19" s="14">
        <f t="shared" si="0"/>
        <v>0</v>
      </c>
      <c r="J19" s="14">
        <f t="shared" si="1"/>
        <v>100</v>
      </c>
      <c r="K19" s="14">
        <f>H19/H923*100</f>
        <v>0.21747257383874832</v>
      </c>
    </row>
    <row r="20" spans="1:11" ht="76.5" outlineLevel="7">
      <c r="A20" s="11" t="s">
        <v>23</v>
      </c>
      <c r="B20" s="12" t="s">
        <v>10</v>
      </c>
      <c r="C20" s="12" t="s">
        <v>12</v>
      </c>
      <c r="D20" s="12" t="s">
        <v>14</v>
      </c>
      <c r="E20" s="12" t="s">
        <v>22</v>
      </c>
      <c r="F20" s="12" t="s">
        <v>24</v>
      </c>
      <c r="G20" s="30">
        <f t="shared" si="2"/>
        <v>3011.6</v>
      </c>
      <c r="H20" s="30">
        <f t="shared" si="2"/>
        <v>3011.6</v>
      </c>
      <c r="I20" s="14">
        <f t="shared" si="0"/>
        <v>0</v>
      </c>
      <c r="J20" s="14">
        <f t="shared" si="1"/>
        <v>100</v>
      </c>
      <c r="K20" s="14">
        <f>H20/H923*100</f>
        <v>0.21747257383874832</v>
      </c>
    </row>
    <row r="21" spans="1:11" ht="25.5" outlineLevel="7">
      <c r="A21" s="11" t="s">
        <v>25</v>
      </c>
      <c r="B21" s="12" t="s">
        <v>10</v>
      </c>
      <c r="C21" s="12" t="s">
        <v>12</v>
      </c>
      <c r="D21" s="12" t="s">
        <v>14</v>
      </c>
      <c r="E21" s="12" t="s">
        <v>22</v>
      </c>
      <c r="F21" s="12" t="s">
        <v>26</v>
      </c>
      <c r="G21" s="30">
        <v>3011.6</v>
      </c>
      <c r="H21" s="27">
        <v>3011.6</v>
      </c>
      <c r="I21" s="14">
        <f t="shared" si="0"/>
        <v>0</v>
      </c>
      <c r="J21" s="14">
        <f t="shared" si="1"/>
        <v>100</v>
      </c>
      <c r="K21" s="14">
        <f>H21/H923*100</f>
        <v>0.21747257383874832</v>
      </c>
    </row>
    <row r="22" spans="1:11" ht="63.75" outlineLevel="2">
      <c r="A22" s="11" t="s">
        <v>27</v>
      </c>
      <c r="B22" s="12" t="s">
        <v>10</v>
      </c>
      <c r="C22" s="12" t="s">
        <v>12</v>
      </c>
      <c r="D22" s="12" t="s">
        <v>28</v>
      </c>
      <c r="E22" s="12"/>
      <c r="F22" s="12"/>
      <c r="G22" s="30">
        <f>G23+G43</f>
        <v>57727.9</v>
      </c>
      <c r="H22" s="30">
        <f>H23+H43</f>
        <v>57230.20000000001</v>
      </c>
      <c r="I22" s="14">
        <f t="shared" si="0"/>
        <v>497.6999999999898</v>
      </c>
      <c r="J22" s="14">
        <f t="shared" si="1"/>
        <v>99.13785188790864</v>
      </c>
      <c r="K22" s="14">
        <f>H22/H923*100</f>
        <v>4.132686577004362</v>
      </c>
    </row>
    <row r="23" spans="1:11" ht="38.25" outlineLevel="3">
      <c r="A23" s="11" t="s">
        <v>15</v>
      </c>
      <c r="B23" s="12" t="s">
        <v>10</v>
      </c>
      <c r="C23" s="12" t="s">
        <v>12</v>
      </c>
      <c r="D23" s="12" t="s">
        <v>28</v>
      </c>
      <c r="E23" s="12" t="s">
        <v>16</v>
      </c>
      <c r="F23" s="12"/>
      <c r="G23" s="30">
        <f>G24</f>
        <v>56827.9</v>
      </c>
      <c r="H23" s="30">
        <f>H24</f>
        <v>56330.20000000001</v>
      </c>
      <c r="I23" s="14">
        <f t="shared" si="0"/>
        <v>497.6999999999898</v>
      </c>
      <c r="J23" s="14">
        <f t="shared" si="1"/>
        <v>99.12419779720878</v>
      </c>
      <c r="K23" s="14">
        <f>H23/H923*100</f>
        <v>4.0676961013585675</v>
      </c>
    </row>
    <row r="24" spans="1:11" ht="51" outlineLevel="4">
      <c r="A24" s="11" t="s">
        <v>17</v>
      </c>
      <c r="B24" s="12" t="s">
        <v>10</v>
      </c>
      <c r="C24" s="12" t="s">
        <v>12</v>
      </c>
      <c r="D24" s="12" t="s">
        <v>28</v>
      </c>
      <c r="E24" s="12" t="s">
        <v>18</v>
      </c>
      <c r="F24" s="12"/>
      <c r="G24" s="30">
        <f>G25</f>
        <v>56827.9</v>
      </c>
      <c r="H24" s="30">
        <f>H25</f>
        <v>56330.20000000001</v>
      </c>
      <c r="I24" s="14">
        <f t="shared" si="0"/>
        <v>497.6999999999898</v>
      </c>
      <c r="J24" s="14">
        <f t="shared" si="1"/>
        <v>99.12419779720878</v>
      </c>
      <c r="K24" s="14">
        <f>H24/H923*100</f>
        <v>4.0676961013585675</v>
      </c>
    </row>
    <row r="25" spans="1:11" ht="51" outlineLevel="5">
      <c r="A25" s="11" t="s">
        <v>19</v>
      </c>
      <c r="B25" s="12" t="s">
        <v>10</v>
      </c>
      <c r="C25" s="12" t="s">
        <v>12</v>
      </c>
      <c r="D25" s="12" t="s">
        <v>28</v>
      </c>
      <c r="E25" s="12" t="s">
        <v>20</v>
      </c>
      <c r="F25" s="12"/>
      <c r="G25" s="30">
        <f>G26+G31+G40+G37</f>
        <v>56827.9</v>
      </c>
      <c r="H25" s="30">
        <f>H26+H31+H40+H37</f>
        <v>56330.20000000001</v>
      </c>
      <c r="I25" s="14">
        <f t="shared" si="0"/>
        <v>497.6999999999898</v>
      </c>
      <c r="J25" s="14">
        <f t="shared" si="1"/>
        <v>99.12419779720878</v>
      </c>
      <c r="K25" s="14">
        <f>H25/H923*100</f>
        <v>4.0676961013585675</v>
      </c>
    </row>
    <row r="26" spans="1:11" ht="25.5" outlineLevel="6">
      <c r="A26" s="11" t="s">
        <v>29</v>
      </c>
      <c r="B26" s="12" t="s">
        <v>10</v>
      </c>
      <c r="C26" s="12" t="s">
        <v>12</v>
      </c>
      <c r="D26" s="12" t="s">
        <v>28</v>
      </c>
      <c r="E26" s="12" t="s">
        <v>30</v>
      </c>
      <c r="F26" s="12"/>
      <c r="G26" s="30">
        <f>G27+G29</f>
        <v>51245.6</v>
      </c>
      <c r="H26" s="30">
        <f>H27+H29</f>
        <v>51117.8</v>
      </c>
      <c r="I26" s="14">
        <f t="shared" si="0"/>
        <v>127.79999999999563</v>
      </c>
      <c r="J26" s="14">
        <f t="shared" si="1"/>
        <v>99.75061273553243</v>
      </c>
      <c r="K26" s="14">
        <f>H26/H923*100</f>
        <v>3.6913001510739707</v>
      </c>
    </row>
    <row r="27" spans="1:11" ht="76.5" outlineLevel="7">
      <c r="A27" s="11" t="s">
        <v>23</v>
      </c>
      <c r="B27" s="12" t="s">
        <v>10</v>
      </c>
      <c r="C27" s="12" t="s">
        <v>12</v>
      </c>
      <c r="D27" s="12" t="s">
        <v>28</v>
      </c>
      <c r="E27" s="12" t="s">
        <v>30</v>
      </c>
      <c r="F27" s="12" t="s">
        <v>24</v>
      </c>
      <c r="G27" s="30">
        <f>G28</f>
        <v>51243.6</v>
      </c>
      <c r="H27" s="30">
        <f>H28</f>
        <v>51116.5</v>
      </c>
      <c r="I27" s="14">
        <f t="shared" si="0"/>
        <v>127.09999999999854</v>
      </c>
      <c r="J27" s="14">
        <f t="shared" si="1"/>
        <v>99.75196902637597</v>
      </c>
      <c r="K27" s="14">
        <f>H27/H923*100</f>
        <v>3.6912062759424824</v>
      </c>
    </row>
    <row r="28" spans="1:11" ht="25.5" outlineLevel="7">
      <c r="A28" s="11" t="s">
        <v>25</v>
      </c>
      <c r="B28" s="12" t="s">
        <v>10</v>
      </c>
      <c r="C28" s="12" t="s">
        <v>12</v>
      </c>
      <c r="D28" s="12" t="s">
        <v>28</v>
      </c>
      <c r="E28" s="12" t="s">
        <v>30</v>
      </c>
      <c r="F28" s="12" t="s">
        <v>26</v>
      </c>
      <c r="G28" s="30">
        <v>51243.6</v>
      </c>
      <c r="H28" s="27">
        <v>51116.5</v>
      </c>
      <c r="I28" s="14">
        <f t="shared" si="0"/>
        <v>127.09999999999854</v>
      </c>
      <c r="J28" s="14">
        <f t="shared" si="1"/>
        <v>99.75196902637597</v>
      </c>
      <c r="K28" s="14">
        <f>H28/H923*100</f>
        <v>3.6912062759424824</v>
      </c>
    </row>
    <row r="29" spans="1:11" ht="15" outlineLevel="7">
      <c r="A29" s="11" t="s">
        <v>31</v>
      </c>
      <c r="B29" s="12" t="s">
        <v>10</v>
      </c>
      <c r="C29" s="12" t="s">
        <v>12</v>
      </c>
      <c r="D29" s="12" t="s">
        <v>28</v>
      </c>
      <c r="E29" s="12" t="s">
        <v>30</v>
      </c>
      <c r="F29" s="12" t="s">
        <v>32</v>
      </c>
      <c r="G29" s="30">
        <f>G30</f>
        <v>2</v>
      </c>
      <c r="H29" s="30">
        <f>H30</f>
        <v>1.3</v>
      </c>
      <c r="I29" s="14">
        <f t="shared" si="0"/>
        <v>0.7</v>
      </c>
      <c r="J29" s="14">
        <f t="shared" si="1"/>
        <v>65</v>
      </c>
      <c r="K29" s="14">
        <f>H29/H923*100</f>
        <v>9.387513148836926E-05</v>
      </c>
    </row>
    <row r="30" spans="1:11" ht="15" outlineLevel="7">
      <c r="A30" s="11" t="s">
        <v>33</v>
      </c>
      <c r="B30" s="12" t="s">
        <v>10</v>
      </c>
      <c r="C30" s="12" t="s">
        <v>12</v>
      </c>
      <c r="D30" s="12" t="s">
        <v>28</v>
      </c>
      <c r="E30" s="12" t="s">
        <v>30</v>
      </c>
      <c r="F30" s="12" t="s">
        <v>34</v>
      </c>
      <c r="G30" s="30">
        <v>2</v>
      </c>
      <c r="H30" s="27">
        <v>1.3</v>
      </c>
      <c r="I30" s="14">
        <f t="shared" si="0"/>
        <v>0.7</v>
      </c>
      <c r="J30" s="14">
        <f t="shared" si="1"/>
        <v>65</v>
      </c>
      <c r="K30" s="14">
        <f>H30/H923*100</f>
        <v>9.387513148836926E-05</v>
      </c>
    </row>
    <row r="31" spans="1:11" ht="25.5" outlineLevel="6">
      <c r="A31" s="11" t="s">
        <v>35</v>
      </c>
      <c r="B31" s="12" t="s">
        <v>10</v>
      </c>
      <c r="C31" s="12" t="s">
        <v>12</v>
      </c>
      <c r="D31" s="12" t="s">
        <v>28</v>
      </c>
      <c r="E31" s="12" t="s">
        <v>36</v>
      </c>
      <c r="F31" s="12"/>
      <c r="G31" s="30">
        <f>G32+G34</f>
        <v>4034.5</v>
      </c>
      <c r="H31" s="30">
        <f>H32+H34</f>
        <v>3667.8</v>
      </c>
      <c r="I31" s="14">
        <f t="shared" si="0"/>
        <v>366.6999999999998</v>
      </c>
      <c r="J31" s="14">
        <f t="shared" si="1"/>
        <v>90.91089354318999</v>
      </c>
      <c r="K31" s="14">
        <f>H31/H923*100</f>
        <v>0.2648578517484929</v>
      </c>
    </row>
    <row r="32" spans="1:11" ht="38.25" outlineLevel="7">
      <c r="A32" s="11" t="s">
        <v>37</v>
      </c>
      <c r="B32" s="12" t="s">
        <v>10</v>
      </c>
      <c r="C32" s="12" t="s">
        <v>12</v>
      </c>
      <c r="D32" s="12" t="s">
        <v>28</v>
      </c>
      <c r="E32" s="12" t="s">
        <v>36</v>
      </c>
      <c r="F32" s="12" t="s">
        <v>38</v>
      </c>
      <c r="G32" s="30">
        <f>G33</f>
        <v>3997</v>
      </c>
      <c r="H32" s="30">
        <f>H33</f>
        <v>3636.9</v>
      </c>
      <c r="I32" s="14">
        <f t="shared" si="0"/>
        <v>360.0999999999999</v>
      </c>
      <c r="J32" s="14">
        <f t="shared" si="1"/>
        <v>90.99074305729296</v>
      </c>
      <c r="K32" s="14">
        <f>H32/H923*100</f>
        <v>0.26262651208465393</v>
      </c>
    </row>
    <row r="33" spans="1:11" ht="38.25" outlineLevel="7">
      <c r="A33" s="11" t="s">
        <v>39</v>
      </c>
      <c r="B33" s="12" t="s">
        <v>10</v>
      </c>
      <c r="C33" s="12" t="s">
        <v>12</v>
      </c>
      <c r="D33" s="12" t="s">
        <v>28</v>
      </c>
      <c r="E33" s="12" t="s">
        <v>36</v>
      </c>
      <c r="F33" s="12" t="s">
        <v>40</v>
      </c>
      <c r="G33" s="30">
        <v>3997</v>
      </c>
      <c r="H33" s="27">
        <v>3636.9</v>
      </c>
      <c r="I33" s="14">
        <f t="shared" si="0"/>
        <v>360.0999999999999</v>
      </c>
      <c r="J33" s="14">
        <f t="shared" si="1"/>
        <v>90.99074305729296</v>
      </c>
      <c r="K33" s="14">
        <f>H33/H923*100</f>
        <v>0.26262651208465393</v>
      </c>
    </row>
    <row r="34" spans="1:11" ht="15" outlineLevel="7">
      <c r="A34" s="11" t="s">
        <v>31</v>
      </c>
      <c r="B34" s="12" t="s">
        <v>10</v>
      </c>
      <c r="C34" s="12" t="s">
        <v>12</v>
      </c>
      <c r="D34" s="12" t="s">
        <v>28</v>
      </c>
      <c r="E34" s="12" t="s">
        <v>36</v>
      </c>
      <c r="F34" s="12" t="s">
        <v>32</v>
      </c>
      <c r="G34" s="30">
        <f>G35+G36</f>
        <v>37.5</v>
      </c>
      <c r="H34" s="30">
        <f>H35+H36</f>
        <v>30.9</v>
      </c>
      <c r="I34" s="14">
        <f t="shared" si="0"/>
        <v>6.600000000000001</v>
      </c>
      <c r="J34" s="14">
        <f t="shared" si="1"/>
        <v>82.39999999999999</v>
      </c>
      <c r="K34" s="14">
        <f>H34/H923*100</f>
        <v>0.0022313396638389306</v>
      </c>
    </row>
    <row r="35" spans="1:11" ht="15" outlineLevel="7">
      <c r="A35" s="11" t="s">
        <v>41</v>
      </c>
      <c r="B35" s="12" t="s">
        <v>10</v>
      </c>
      <c r="C35" s="12" t="s">
        <v>12</v>
      </c>
      <c r="D35" s="12" t="s">
        <v>28</v>
      </c>
      <c r="E35" s="12" t="s">
        <v>36</v>
      </c>
      <c r="F35" s="12" t="s">
        <v>42</v>
      </c>
      <c r="G35" s="30">
        <v>35.5</v>
      </c>
      <c r="H35" s="27">
        <v>29.5</v>
      </c>
      <c r="I35" s="14">
        <f t="shared" si="0"/>
        <v>6</v>
      </c>
      <c r="J35" s="14">
        <f t="shared" si="1"/>
        <v>83.09859154929578</v>
      </c>
      <c r="K35" s="14">
        <f>H35/H923*100</f>
        <v>0.0021302433683899175</v>
      </c>
    </row>
    <row r="36" spans="1:11" ht="15" outlineLevel="7">
      <c r="A36" s="11" t="s">
        <v>33</v>
      </c>
      <c r="B36" s="12" t="s">
        <v>10</v>
      </c>
      <c r="C36" s="12" t="s">
        <v>12</v>
      </c>
      <c r="D36" s="12" t="s">
        <v>28</v>
      </c>
      <c r="E36" s="15" t="s">
        <v>36</v>
      </c>
      <c r="F36" s="15" t="s">
        <v>34</v>
      </c>
      <c r="G36" s="31">
        <v>2</v>
      </c>
      <c r="H36" s="28">
        <v>1.4</v>
      </c>
      <c r="I36" s="16">
        <f t="shared" si="0"/>
        <v>0.6000000000000001</v>
      </c>
      <c r="J36" s="14">
        <f t="shared" si="1"/>
        <v>70</v>
      </c>
      <c r="K36" s="14">
        <f>H36/H923*100</f>
        <v>0.00010109629544901303</v>
      </c>
    </row>
    <row r="37" spans="1:11" ht="51" outlineLevel="7">
      <c r="A37" s="20" t="s">
        <v>571</v>
      </c>
      <c r="B37" s="12" t="s">
        <v>10</v>
      </c>
      <c r="C37" s="21" t="s">
        <v>12</v>
      </c>
      <c r="D37" s="21" t="s">
        <v>28</v>
      </c>
      <c r="E37" s="22" t="s">
        <v>597</v>
      </c>
      <c r="F37" s="21"/>
      <c r="G37" s="23">
        <f>G38</f>
        <v>547.8</v>
      </c>
      <c r="H37" s="23">
        <f>H38</f>
        <v>547.8</v>
      </c>
      <c r="I37" s="16">
        <f t="shared" si="0"/>
        <v>0</v>
      </c>
      <c r="J37" s="14">
        <f t="shared" si="1"/>
        <v>100</v>
      </c>
      <c r="K37" s="14">
        <f>H37/H923*100</f>
        <v>0.03955753617640667</v>
      </c>
    </row>
    <row r="38" spans="1:11" ht="76.5" outlineLevel="7">
      <c r="A38" s="24" t="s">
        <v>598</v>
      </c>
      <c r="B38" s="12" t="s">
        <v>10</v>
      </c>
      <c r="C38" s="21" t="s">
        <v>12</v>
      </c>
      <c r="D38" s="21" t="s">
        <v>28</v>
      </c>
      <c r="E38" s="22" t="s">
        <v>597</v>
      </c>
      <c r="F38" s="21" t="s">
        <v>24</v>
      </c>
      <c r="G38" s="23">
        <f>G39</f>
        <v>547.8</v>
      </c>
      <c r="H38" s="23">
        <f>H39</f>
        <v>547.8</v>
      </c>
      <c r="I38" s="16">
        <f t="shared" si="0"/>
        <v>0</v>
      </c>
      <c r="J38" s="14">
        <f t="shared" si="1"/>
        <v>100</v>
      </c>
      <c r="K38" s="14">
        <f>H38/H923*100</f>
        <v>0.03955753617640667</v>
      </c>
    </row>
    <row r="39" spans="1:11" ht="25.5" outlineLevel="7">
      <c r="A39" s="20" t="s">
        <v>25</v>
      </c>
      <c r="B39" s="21" t="s">
        <v>12</v>
      </c>
      <c r="C39" s="21" t="s">
        <v>12</v>
      </c>
      <c r="D39" s="21" t="s">
        <v>28</v>
      </c>
      <c r="E39" s="22" t="s">
        <v>597</v>
      </c>
      <c r="F39" s="21" t="s">
        <v>26</v>
      </c>
      <c r="G39" s="23">
        <v>547.8</v>
      </c>
      <c r="H39" s="27">
        <v>547.8</v>
      </c>
      <c r="I39" s="14">
        <f t="shared" si="0"/>
        <v>0</v>
      </c>
      <c r="J39" s="14">
        <f t="shared" si="1"/>
        <v>100</v>
      </c>
      <c r="K39" s="14">
        <f>H39/H923*100</f>
        <v>0.03955753617640667</v>
      </c>
    </row>
    <row r="40" spans="1:11" ht="63.75" outlineLevel="6">
      <c r="A40" s="11" t="s">
        <v>43</v>
      </c>
      <c r="B40" s="12" t="s">
        <v>10</v>
      </c>
      <c r="C40" s="12" t="s">
        <v>12</v>
      </c>
      <c r="D40" s="12" t="s">
        <v>28</v>
      </c>
      <c r="E40" s="17" t="s">
        <v>44</v>
      </c>
      <c r="F40" s="17"/>
      <c r="G40" s="32">
        <f>G41</f>
        <v>1000</v>
      </c>
      <c r="H40" s="32">
        <f>H41</f>
        <v>996.8</v>
      </c>
      <c r="I40" s="18">
        <f t="shared" si="0"/>
        <v>3.2000000000000455</v>
      </c>
      <c r="J40" s="14">
        <f t="shared" si="1"/>
        <v>99.67999999999999</v>
      </c>
      <c r="K40" s="14">
        <f>H40/H923*100</f>
        <v>0.07198056235969728</v>
      </c>
    </row>
    <row r="41" spans="1:11" ht="76.5" outlineLevel="7">
      <c r="A41" s="11" t="s">
        <v>23</v>
      </c>
      <c r="B41" s="12" t="s">
        <v>10</v>
      </c>
      <c r="C41" s="12" t="s">
        <v>12</v>
      </c>
      <c r="D41" s="12" t="s">
        <v>28</v>
      </c>
      <c r="E41" s="12" t="s">
        <v>44</v>
      </c>
      <c r="F41" s="12" t="s">
        <v>24</v>
      </c>
      <c r="G41" s="30">
        <f>G42</f>
        <v>1000</v>
      </c>
      <c r="H41" s="30">
        <f>H42</f>
        <v>996.8</v>
      </c>
      <c r="I41" s="14">
        <f t="shared" si="0"/>
        <v>3.2000000000000455</v>
      </c>
      <c r="J41" s="14">
        <f t="shared" si="1"/>
        <v>99.67999999999999</v>
      </c>
      <c r="K41" s="14">
        <f>H41/H923*100</f>
        <v>0.07198056235969728</v>
      </c>
    </row>
    <row r="42" spans="1:11" ht="25.5" outlineLevel="7">
      <c r="A42" s="11" t="s">
        <v>25</v>
      </c>
      <c r="B42" s="12" t="s">
        <v>10</v>
      </c>
      <c r="C42" s="12" t="s">
        <v>12</v>
      </c>
      <c r="D42" s="12" t="s">
        <v>28</v>
      </c>
      <c r="E42" s="15" t="s">
        <v>44</v>
      </c>
      <c r="F42" s="15" t="s">
        <v>26</v>
      </c>
      <c r="G42" s="31">
        <v>1000</v>
      </c>
      <c r="H42" s="28">
        <v>996.8</v>
      </c>
      <c r="I42" s="16">
        <f t="shared" si="0"/>
        <v>3.2000000000000455</v>
      </c>
      <c r="J42" s="14">
        <f t="shared" si="1"/>
        <v>99.67999999999999</v>
      </c>
      <c r="K42" s="14">
        <f>H42/H923*100</f>
        <v>0.07198056235969728</v>
      </c>
    </row>
    <row r="43" spans="1:11" ht="38.25" outlineLevel="7">
      <c r="A43" s="11" t="s">
        <v>604</v>
      </c>
      <c r="B43" s="12" t="s">
        <v>10</v>
      </c>
      <c r="C43" s="12" t="s">
        <v>12</v>
      </c>
      <c r="D43" s="26" t="s">
        <v>28</v>
      </c>
      <c r="E43" s="19" t="s">
        <v>605</v>
      </c>
      <c r="F43" s="19"/>
      <c r="G43" s="33">
        <f>G44</f>
        <v>900</v>
      </c>
      <c r="H43" s="33">
        <f>H44</f>
        <v>900</v>
      </c>
      <c r="I43" s="16">
        <f t="shared" si="0"/>
        <v>0</v>
      </c>
      <c r="J43" s="14">
        <f t="shared" si="1"/>
        <v>100</v>
      </c>
      <c r="K43" s="14">
        <f>H43/H923*100</f>
        <v>0.06499047564579409</v>
      </c>
    </row>
    <row r="44" spans="1:11" ht="76.5" outlineLevel="7">
      <c r="A44" s="11" t="s">
        <v>23</v>
      </c>
      <c r="B44" s="12" t="s">
        <v>10</v>
      </c>
      <c r="C44" s="12" t="s">
        <v>12</v>
      </c>
      <c r="D44" s="26" t="s">
        <v>28</v>
      </c>
      <c r="E44" s="19" t="s">
        <v>605</v>
      </c>
      <c r="F44" s="19" t="s">
        <v>24</v>
      </c>
      <c r="G44" s="33">
        <f>G45</f>
        <v>900</v>
      </c>
      <c r="H44" s="33">
        <f>H45</f>
        <v>900</v>
      </c>
      <c r="I44" s="16">
        <f t="shared" si="0"/>
        <v>0</v>
      </c>
      <c r="J44" s="14">
        <f t="shared" si="1"/>
        <v>100</v>
      </c>
      <c r="K44" s="14">
        <f>H44/H923*100</f>
        <v>0.06499047564579409</v>
      </c>
    </row>
    <row r="45" spans="1:11" ht="25.5" outlineLevel="7">
      <c r="A45" s="11" t="s">
        <v>25</v>
      </c>
      <c r="B45" s="12" t="s">
        <v>10</v>
      </c>
      <c r="C45" s="12" t="s">
        <v>12</v>
      </c>
      <c r="D45" s="26" t="s">
        <v>28</v>
      </c>
      <c r="E45" s="19" t="s">
        <v>605</v>
      </c>
      <c r="F45" s="19" t="s">
        <v>26</v>
      </c>
      <c r="G45" s="33">
        <v>900</v>
      </c>
      <c r="H45" s="27">
        <v>900</v>
      </c>
      <c r="I45" s="16">
        <f t="shared" si="0"/>
        <v>0</v>
      </c>
      <c r="J45" s="14">
        <f t="shared" si="1"/>
        <v>100</v>
      </c>
      <c r="K45" s="14">
        <f>H45/H923*100</f>
        <v>0.06499047564579409</v>
      </c>
    </row>
    <row r="46" spans="1:11" ht="15" outlineLevel="2">
      <c r="A46" s="11" t="s">
        <v>45</v>
      </c>
      <c r="B46" s="12" t="s">
        <v>10</v>
      </c>
      <c r="C46" s="12" t="s">
        <v>12</v>
      </c>
      <c r="D46" s="12" t="s">
        <v>46</v>
      </c>
      <c r="E46" s="17"/>
      <c r="F46" s="17"/>
      <c r="G46" s="32">
        <f aca="true" t="shared" si="3" ref="G46:H51">G47</f>
        <v>1.5</v>
      </c>
      <c r="H46" s="32">
        <f t="shared" si="3"/>
        <v>1.5</v>
      </c>
      <c r="I46" s="18">
        <f t="shared" si="0"/>
        <v>0</v>
      </c>
      <c r="J46" s="14">
        <f t="shared" si="1"/>
        <v>100</v>
      </c>
      <c r="K46" s="14">
        <f>H46/H923*100</f>
        <v>0.00010831745940965683</v>
      </c>
    </row>
    <row r="47" spans="1:11" ht="15" outlineLevel="3">
      <c r="A47" s="11" t="s">
        <v>47</v>
      </c>
      <c r="B47" s="12" t="s">
        <v>10</v>
      </c>
      <c r="C47" s="12" t="s">
        <v>12</v>
      </c>
      <c r="D47" s="12" t="s">
        <v>46</v>
      </c>
      <c r="E47" s="12" t="s">
        <v>48</v>
      </c>
      <c r="F47" s="12"/>
      <c r="G47" s="30">
        <f t="shared" si="3"/>
        <v>1.5</v>
      </c>
      <c r="H47" s="30">
        <f t="shared" si="3"/>
        <v>1.5</v>
      </c>
      <c r="I47" s="14">
        <f t="shared" si="0"/>
        <v>0</v>
      </c>
      <c r="J47" s="14">
        <f t="shared" si="1"/>
        <v>100</v>
      </c>
      <c r="K47" s="14">
        <f>H47/H923*100</f>
        <v>0.00010831745940965683</v>
      </c>
    </row>
    <row r="48" spans="1:11" ht="15" outlineLevel="4">
      <c r="A48" s="11" t="s">
        <v>49</v>
      </c>
      <c r="B48" s="12" t="s">
        <v>10</v>
      </c>
      <c r="C48" s="12" t="s">
        <v>12</v>
      </c>
      <c r="D48" s="12" t="s">
        <v>46</v>
      </c>
      <c r="E48" s="12" t="s">
        <v>50</v>
      </c>
      <c r="F48" s="12"/>
      <c r="G48" s="30">
        <f t="shared" si="3"/>
        <v>1.5</v>
      </c>
      <c r="H48" s="30">
        <f t="shared" si="3"/>
        <v>1.5</v>
      </c>
      <c r="I48" s="14">
        <f t="shared" si="0"/>
        <v>0</v>
      </c>
      <c r="J48" s="14">
        <f t="shared" si="1"/>
        <v>100</v>
      </c>
      <c r="K48" s="14">
        <f>H48/H923*100</f>
        <v>0.00010831745940965683</v>
      </c>
    </row>
    <row r="49" spans="1:11" ht="15" outlineLevel="5">
      <c r="A49" s="11" t="s">
        <v>49</v>
      </c>
      <c r="B49" s="12" t="s">
        <v>10</v>
      </c>
      <c r="C49" s="12" t="s">
        <v>12</v>
      </c>
      <c r="D49" s="12" t="s">
        <v>46</v>
      </c>
      <c r="E49" s="12" t="s">
        <v>50</v>
      </c>
      <c r="F49" s="12"/>
      <c r="G49" s="30">
        <f t="shared" si="3"/>
        <v>1.5</v>
      </c>
      <c r="H49" s="30">
        <f t="shared" si="3"/>
        <v>1.5</v>
      </c>
      <c r="I49" s="14">
        <f t="shared" si="0"/>
        <v>0</v>
      </c>
      <c r="J49" s="14">
        <f t="shared" si="1"/>
        <v>100</v>
      </c>
      <c r="K49" s="14">
        <f>H49/H923*100</f>
        <v>0.00010831745940965683</v>
      </c>
    </row>
    <row r="50" spans="1:11" ht="63.75" outlineLevel="6">
      <c r="A50" s="11" t="s">
        <v>51</v>
      </c>
      <c r="B50" s="12" t="s">
        <v>10</v>
      </c>
      <c r="C50" s="12" t="s">
        <v>12</v>
      </c>
      <c r="D50" s="12" t="s">
        <v>46</v>
      </c>
      <c r="E50" s="12" t="s">
        <v>52</v>
      </c>
      <c r="F50" s="12"/>
      <c r="G50" s="30">
        <f t="shared" si="3"/>
        <v>1.5</v>
      </c>
      <c r="H50" s="30">
        <f t="shared" si="3"/>
        <v>1.5</v>
      </c>
      <c r="I50" s="14">
        <f t="shared" si="0"/>
        <v>0</v>
      </c>
      <c r="J50" s="14">
        <f t="shared" si="1"/>
        <v>100</v>
      </c>
      <c r="K50" s="14">
        <f>H50/H923*100</f>
        <v>0.00010831745940965683</v>
      </c>
    </row>
    <row r="51" spans="1:11" ht="38.25" outlineLevel="7">
      <c r="A51" s="11" t="s">
        <v>37</v>
      </c>
      <c r="B51" s="12" t="s">
        <v>10</v>
      </c>
      <c r="C51" s="12" t="s">
        <v>12</v>
      </c>
      <c r="D51" s="12" t="s">
        <v>46</v>
      </c>
      <c r="E51" s="12" t="s">
        <v>52</v>
      </c>
      <c r="F51" s="12" t="s">
        <v>38</v>
      </c>
      <c r="G51" s="30">
        <f t="shared" si="3"/>
        <v>1.5</v>
      </c>
      <c r="H51" s="30">
        <f t="shared" si="3"/>
        <v>1.5</v>
      </c>
      <c r="I51" s="14">
        <f t="shared" si="0"/>
        <v>0</v>
      </c>
      <c r="J51" s="14">
        <f t="shared" si="1"/>
        <v>100</v>
      </c>
      <c r="K51" s="14">
        <f>H51/H923*100</f>
        <v>0.00010831745940965683</v>
      </c>
    </row>
    <row r="52" spans="1:11" ht="38.25" outlineLevel="7">
      <c r="A52" s="11" t="s">
        <v>39</v>
      </c>
      <c r="B52" s="12" t="s">
        <v>10</v>
      </c>
      <c r="C52" s="12" t="s">
        <v>12</v>
      </c>
      <c r="D52" s="12" t="s">
        <v>46</v>
      </c>
      <c r="E52" s="12" t="s">
        <v>52</v>
      </c>
      <c r="F52" s="12" t="s">
        <v>40</v>
      </c>
      <c r="G52" s="30">
        <v>1.5</v>
      </c>
      <c r="H52" s="27">
        <v>1.5</v>
      </c>
      <c r="I52" s="14">
        <f t="shared" si="0"/>
        <v>0</v>
      </c>
      <c r="J52" s="14">
        <f t="shared" si="1"/>
        <v>100</v>
      </c>
      <c r="K52" s="14">
        <f>H52/H923*100</f>
        <v>0.00010831745940965683</v>
      </c>
    </row>
    <row r="53" spans="1:11" ht="15" outlineLevel="2">
      <c r="A53" s="11" t="s">
        <v>53</v>
      </c>
      <c r="B53" s="12" t="s">
        <v>10</v>
      </c>
      <c r="C53" s="12" t="s">
        <v>12</v>
      </c>
      <c r="D53" s="12" t="s">
        <v>54</v>
      </c>
      <c r="E53" s="12"/>
      <c r="F53" s="12"/>
      <c r="G53" s="30">
        <f aca="true" t="shared" si="4" ref="G53:H58">G54</f>
        <v>650</v>
      </c>
      <c r="H53" s="30">
        <f t="shared" si="4"/>
        <v>0</v>
      </c>
      <c r="I53" s="14">
        <f t="shared" si="0"/>
        <v>650</v>
      </c>
      <c r="J53" s="14">
        <f t="shared" si="1"/>
        <v>0</v>
      </c>
      <c r="K53" s="14">
        <f>H53/H923*100</f>
        <v>0</v>
      </c>
    </row>
    <row r="54" spans="1:11" ht="15" outlineLevel="3">
      <c r="A54" s="11" t="s">
        <v>47</v>
      </c>
      <c r="B54" s="12" t="s">
        <v>10</v>
      </c>
      <c r="C54" s="12" t="s">
        <v>12</v>
      </c>
      <c r="D54" s="12" t="s">
        <v>54</v>
      </c>
      <c r="E54" s="12" t="s">
        <v>48</v>
      </c>
      <c r="F54" s="12"/>
      <c r="G54" s="30">
        <f t="shared" si="4"/>
        <v>650</v>
      </c>
      <c r="H54" s="30">
        <f t="shared" si="4"/>
        <v>0</v>
      </c>
      <c r="I54" s="14">
        <f t="shared" si="0"/>
        <v>650</v>
      </c>
      <c r="J54" s="14">
        <f t="shared" si="1"/>
        <v>0</v>
      </c>
      <c r="K54" s="14">
        <f>H54/H923*100</f>
        <v>0</v>
      </c>
    </row>
    <row r="55" spans="1:11" ht="15" outlineLevel="4">
      <c r="A55" s="11" t="s">
        <v>49</v>
      </c>
      <c r="B55" s="12" t="s">
        <v>10</v>
      </c>
      <c r="C55" s="12" t="s">
        <v>12</v>
      </c>
      <c r="D55" s="12" t="s">
        <v>54</v>
      </c>
      <c r="E55" s="12" t="s">
        <v>50</v>
      </c>
      <c r="F55" s="12"/>
      <c r="G55" s="30">
        <f t="shared" si="4"/>
        <v>650</v>
      </c>
      <c r="H55" s="30">
        <f t="shared" si="4"/>
        <v>0</v>
      </c>
      <c r="I55" s="14">
        <f t="shared" si="0"/>
        <v>650</v>
      </c>
      <c r="J55" s="14">
        <f t="shared" si="1"/>
        <v>0</v>
      </c>
      <c r="K55" s="14">
        <f>H55/H923*100</f>
        <v>0</v>
      </c>
    </row>
    <row r="56" spans="1:11" ht="15" outlineLevel="5">
      <c r="A56" s="11" t="s">
        <v>49</v>
      </c>
      <c r="B56" s="12" t="s">
        <v>10</v>
      </c>
      <c r="C56" s="12" t="s">
        <v>12</v>
      </c>
      <c r="D56" s="12" t="s">
        <v>54</v>
      </c>
      <c r="E56" s="12" t="s">
        <v>50</v>
      </c>
      <c r="F56" s="12"/>
      <c r="G56" s="30">
        <f t="shared" si="4"/>
        <v>650</v>
      </c>
      <c r="H56" s="30">
        <f t="shared" si="4"/>
        <v>0</v>
      </c>
      <c r="I56" s="14">
        <f t="shared" si="0"/>
        <v>650</v>
      </c>
      <c r="J56" s="14">
        <f t="shared" si="1"/>
        <v>0</v>
      </c>
      <c r="K56" s="14">
        <f>H56/H923*100</f>
        <v>0</v>
      </c>
    </row>
    <row r="57" spans="1:11" ht="38.25" outlineLevel="6">
      <c r="A57" s="11" t="s">
        <v>55</v>
      </c>
      <c r="B57" s="12" t="s">
        <v>10</v>
      </c>
      <c r="C57" s="12" t="s">
        <v>12</v>
      </c>
      <c r="D57" s="12" t="s">
        <v>54</v>
      </c>
      <c r="E57" s="12" t="s">
        <v>56</v>
      </c>
      <c r="F57" s="12"/>
      <c r="G57" s="30">
        <f t="shared" si="4"/>
        <v>650</v>
      </c>
      <c r="H57" s="30">
        <f t="shared" si="4"/>
        <v>0</v>
      </c>
      <c r="I57" s="14">
        <f t="shared" si="0"/>
        <v>650</v>
      </c>
      <c r="J57" s="14">
        <f t="shared" si="1"/>
        <v>0</v>
      </c>
      <c r="K57" s="14">
        <f>H57/H923*100</f>
        <v>0</v>
      </c>
    </row>
    <row r="58" spans="1:11" ht="15" outlineLevel="7">
      <c r="A58" s="11" t="s">
        <v>31</v>
      </c>
      <c r="B58" s="12" t="s">
        <v>10</v>
      </c>
      <c r="C58" s="12" t="s">
        <v>12</v>
      </c>
      <c r="D58" s="12" t="s">
        <v>54</v>
      </c>
      <c r="E58" s="12" t="s">
        <v>56</v>
      </c>
      <c r="F58" s="12" t="s">
        <v>32</v>
      </c>
      <c r="G58" s="30">
        <f t="shared" si="4"/>
        <v>650</v>
      </c>
      <c r="H58" s="30">
        <f t="shared" si="4"/>
        <v>0</v>
      </c>
      <c r="I58" s="14">
        <f t="shared" si="0"/>
        <v>650</v>
      </c>
      <c r="J58" s="14">
        <f t="shared" si="1"/>
        <v>0</v>
      </c>
      <c r="K58" s="14">
        <f>H58/H923*100</f>
        <v>0</v>
      </c>
    </row>
    <row r="59" spans="1:11" ht="15" outlineLevel="7">
      <c r="A59" s="11" t="s">
        <v>57</v>
      </c>
      <c r="B59" s="12" t="s">
        <v>10</v>
      </c>
      <c r="C59" s="12" t="s">
        <v>12</v>
      </c>
      <c r="D59" s="12" t="s">
        <v>54</v>
      </c>
      <c r="E59" s="12" t="s">
        <v>56</v>
      </c>
      <c r="F59" s="12" t="s">
        <v>58</v>
      </c>
      <c r="G59" s="30">
        <v>650</v>
      </c>
      <c r="H59" s="27">
        <v>0</v>
      </c>
      <c r="I59" s="14">
        <f t="shared" si="0"/>
        <v>650</v>
      </c>
      <c r="J59" s="14">
        <f t="shared" si="1"/>
        <v>0</v>
      </c>
      <c r="K59" s="14">
        <f>H59/H923*100</f>
        <v>0</v>
      </c>
    </row>
    <row r="60" spans="1:11" ht="15" outlineLevel="2">
      <c r="A60" s="11" t="s">
        <v>59</v>
      </c>
      <c r="B60" s="12" t="s">
        <v>10</v>
      </c>
      <c r="C60" s="12" t="s">
        <v>12</v>
      </c>
      <c r="D60" s="12" t="s">
        <v>60</v>
      </c>
      <c r="E60" s="12"/>
      <c r="F60" s="12"/>
      <c r="G60" s="30">
        <f>G61+G87+G92+G97</f>
        <v>10600.669000000002</v>
      </c>
      <c r="H60" s="30">
        <f>H61+H87+H92+H97</f>
        <v>10500.3</v>
      </c>
      <c r="I60" s="14">
        <f t="shared" si="0"/>
        <v>100.36900000000242</v>
      </c>
      <c r="J60" s="14">
        <f t="shared" si="1"/>
        <v>99.05318239820522</v>
      </c>
      <c r="K60" s="14">
        <f>H60/H923*100</f>
        <v>0.7582438793594797</v>
      </c>
    </row>
    <row r="61" spans="1:11" ht="38.25" outlineLevel="3">
      <c r="A61" s="11" t="s">
        <v>15</v>
      </c>
      <c r="B61" s="12" t="s">
        <v>10</v>
      </c>
      <c r="C61" s="12" t="s">
        <v>12</v>
      </c>
      <c r="D61" s="12" t="s">
        <v>60</v>
      </c>
      <c r="E61" s="12" t="s">
        <v>16</v>
      </c>
      <c r="F61" s="12"/>
      <c r="G61" s="30">
        <f>G62+G67+G79</f>
        <v>1920.069</v>
      </c>
      <c r="H61" s="30">
        <f>H62+H67+H79</f>
        <v>1908.6</v>
      </c>
      <c r="I61" s="14">
        <f t="shared" si="0"/>
        <v>11.469000000000051</v>
      </c>
      <c r="J61" s="14">
        <f t="shared" si="1"/>
        <v>99.40267771626957</v>
      </c>
      <c r="K61" s="14">
        <f>H61/H923*100</f>
        <v>0.13782313535284735</v>
      </c>
    </row>
    <row r="62" spans="1:11" ht="51" outlineLevel="4">
      <c r="A62" s="11" t="s">
        <v>61</v>
      </c>
      <c r="B62" s="12" t="s">
        <v>10</v>
      </c>
      <c r="C62" s="12" t="s">
        <v>12</v>
      </c>
      <c r="D62" s="12" t="s">
        <v>60</v>
      </c>
      <c r="E62" s="12" t="s">
        <v>62</v>
      </c>
      <c r="F62" s="12"/>
      <c r="G62" s="30">
        <f aca="true" t="shared" si="5" ref="G62:H65">G63</f>
        <v>180</v>
      </c>
      <c r="H62" s="30">
        <f t="shared" si="5"/>
        <v>175.2</v>
      </c>
      <c r="I62" s="14">
        <f t="shared" si="0"/>
        <v>4.800000000000011</v>
      </c>
      <c r="J62" s="14">
        <f t="shared" si="1"/>
        <v>97.33333333333333</v>
      </c>
      <c r="K62" s="14">
        <f>H62/H923*100</f>
        <v>0.012651479259047915</v>
      </c>
    </row>
    <row r="63" spans="1:11" ht="63.75" outlineLevel="5">
      <c r="A63" s="11" t="s">
        <v>63</v>
      </c>
      <c r="B63" s="12" t="s">
        <v>10</v>
      </c>
      <c r="C63" s="12" t="s">
        <v>12</v>
      </c>
      <c r="D63" s="12" t="s">
        <v>60</v>
      </c>
      <c r="E63" s="12" t="s">
        <v>64</v>
      </c>
      <c r="F63" s="12"/>
      <c r="G63" s="30">
        <f t="shared" si="5"/>
        <v>180</v>
      </c>
      <c r="H63" s="30">
        <f t="shared" si="5"/>
        <v>175.2</v>
      </c>
      <c r="I63" s="14">
        <f t="shared" si="0"/>
        <v>4.800000000000011</v>
      </c>
      <c r="J63" s="14">
        <f t="shared" si="1"/>
        <v>97.33333333333333</v>
      </c>
      <c r="K63" s="14">
        <f>H63/H923*100</f>
        <v>0.012651479259047915</v>
      </c>
    </row>
    <row r="64" spans="1:11" ht="76.5" outlineLevel="6">
      <c r="A64" s="11" t="s">
        <v>65</v>
      </c>
      <c r="B64" s="12" t="s">
        <v>10</v>
      </c>
      <c r="C64" s="12" t="s">
        <v>12</v>
      </c>
      <c r="D64" s="12" t="s">
        <v>60</v>
      </c>
      <c r="E64" s="12" t="s">
        <v>66</v>
      </c>
      <c r="F64" s="12"/>
      <c r="G64" s="30">
        <f t="shared" si="5"/>
        <v>180</v>
      </c>
      <c r="H64" s="30">
        <f t="shared" si="5"/>
        <v>175.2</v>
      </c>
      <c r="I64" s="14">
        <f t="shared" si="0"/>
        <v>4.800000000000011</v>
      </c>
      <c r="J64" s="14">
        <f t="shared" si="1"/>
        <v>97.33333333333333</v>
      </c>
      <c r="K64" s="14">
        <f>H64/H923*100</f>
        <v>0.012651479259047915</v>
      </c>
    </row>
    <row r="65" spans="1:11" ht="38.25" outlineLevel="7">
      <c r="A65" s="11" t="s">
        <v>37</v>
      </c>
      <c r="B65" s="12" t="s">
        <v>10</v>
      </c>
      <c r="C65" s="12" t="s">
        <v>12</v>
      </c>
      <c r="D65" s="12" t="s">
        <v>60</v>
      </c>
      <c r="E65" s="12" t="s">
        <v>66</v>
      </c>
      <c r="F65" s="12" t="s">
        <v>38</v>
      </c>
      <c r="G65" s="30">
        <f t="shared" si="5"/>
        <v>180</v>
      </c>
      <c r="H65" s="30">
        <f t="shared" si="5"/>
        <v>175.2</v>
      </c>
      <c r="I65" s="14">
        <f t="shared" si="0"/>
        <v>4.800000000000011</v>
      </c>
      <c r="J65" s="14">
        <f t="shared" si="1"/>
        <v>97.33333333333333</v>
      </c>
      <c r="K65" s="14">
        <f>H65/H923*100</f>
        <v>0.012651479259047915</v>
      </c>
    </row>
    <row r="66" spans="1:11" ht="38.25" outlineLevel="7">
      <c r="A66" s="11" t="s">
        <v>39</v>
      </c>
      <c r="B66" s="12" t="s">
        <v>10</v>
      </c>
      <c r="C66" s="12" t="s">
        <v>12</v>
      </c>
      <c r="D66" s="12" t="s">
        <v>60</v>
      </c>
      <c r="E66" s="12" t="s">
        <v>66</v>
      </c>
      <c r="F66" s="12" t="s">
        <v>40</v>
      </c>
      <c r="G66" s="30">
        <v>180</v>
      </c>
      <c r="H66" s="27">
        <v>175.2</v>
      </c>
      <c r="I66" s="14">
        <f t="shared" si="0"/>
        <v>4.800000000000011</v>
      </c>
      <c r="J66" s="14">
        <f t="shared" si="1"/>
        <v>97.33333333333333</v>
      </c>
      <c r="K66" s="14">
        <f>H66/H923*100</f>
        <v>0.012651479259047915</v>
      </c>
    </row>
    <row r="67" spans="1:11" ht="38.25" outlineLevel="4">
      <c r="A67" s="11" t="s">
        <v>67</v>
      </c>
      <c r="B67" s="12" t="s">
        <v>10</v>
      </c>
      <c r="C67" s="12" t="s">
        <v>12</v>
      </c>
      <c r="D67" s="12" t="s">
        <v>60</v>
      </c>
      <c r="E67" s="12" t="s">
        <v>68</v>
      </c>
      <c r="F67" s="12"/>
      <c r="G67" s="30">
        <f>G68</f>
        <v>1040</v>
      </c>
      <c r="H67" s="30">
        <f>H68</f>
        <v>1033.3</v>
      </c>
      <c r="I67" s="14">
        <f t="shared" si="0"/>
        <v>6.7000000000000455</v>
      </c>
      <c r="J67" s="14">
        <f t="shared" si="1"/>
        <v>99.35576923076923</v>
      </c>
      <c r="K67" s="14">
        <f>H67/H923*100</f>
        <v>0.07461628720533227</v>
      </c>
    </row>
    <row r="68" spans="1:11" ht="38.25" outlineLevel="5">
      <c r="A68" s="11" t="s">
        <v>69</v>
      </c>
      <c r="B68" s="12" t="s">
        <v>10</v>
      </c>
      <c r="C68" s="12" t="s">
        <v>12</v>
      </c>
      <c r="D68" s="12" t="s">
        <v>60</v>
      </c>
      <c r="E68" s="12" t="s">
        <v>70</v>
      </c>
      <c r="F68" s="12"/>
      <c r="G68" s="30">
        <f>G69</f>
        <v>1040</v>
      </c>
      <c r="H68" s="30">
        <f>H69</f>
        <v>1033.3</v>
      </c>
      <c r="I68" s="14">
        <f t="shared" si="0"/>
        <v>6.7000000000000455</v>
      </c>
      <c r="J68" s="14">
        <f t="shared" si="1"/>
        <v>99.35576923076923</v>
      </c>
      <c r="K68" s="14">
        <f>H68/H923*100</f>
        <v>0.07461628720533227</v>
      </c>
    </row>
    <row r="69" spans="1:11" ht="63.75" outlineLevel="6">
      <c r="A69" s="11" t="s">
        <v>71</v>
      </c>
      <c r="B69" s="12" t="s">
        <v>10</v>
      </c>
      <c r="C69" s="12" t="s">
        <v>12</v>
      </c>
      <c r="D69" s="12" t="s">
        <v>60</v>
      </c>
      <c r="E69" s="12" t="s">
        <v>72</v>
      </c>
      <c r="F69" s="12"/>
      <c r="G69" s="30">
        <f>G70+G72+G75+G77</f>
        <v>1040</v>
      </c>
      <c r="H69" s="30">
        <f>H70+H72+H75+H77</f>
        <v>1033.3</v>
      </c>
      <c r="I69" s="14">
        <f t="shared" si="0"/>
        <v>6.7000000000000455</v>
      </c>
      <c r="J69" s="14">
        <f t="shared" si="1"/>
        <v>99.35576923076923</v>
      </c>
      <c r="K69" s="14">
        <f>H69/H923*100</f>
        <v>0.07461628720533227</v>
      </c>
    </row>
    <row r="70" spans="1:11" ht="38.25" outlineLevel="7">
      <c r="A70" s="11" t="s">
        <v>37</v>
      </c>
      <c r="B70" s="12" t="s">
        <v>10</v>
      </c>
      <c r="C70" s="12" t="s">
        <v>12</v>
      </c>
      <c r="D70" s="12" t="s">
        <v>60</v>
      </c>
      <c r="E70" s="12" t="s">
        <v>72</v>
      </c>
      <c r="F70" s="12" t="s">
        <v>38</v>
      </c>
      <c r="G70" s="30">
        <f>G71</f>
        <v>116</v>
      </c>
      <c r="H70" s="30">
        <f>H71</f>
        <v>114.9</v>
      </c>
      <c r="I70" s="14">
        <f t="shared" si="0"/>
        <v>1.0999999999999943</v>
      </c>
      <c r="J70" s="14">
        <f t="shared" si="1"/>
        <v>99.05172413793105</v>
      </c>
      <c r="K70" s="14">
        <f>H70/H923*100</f>
        <v>0.008297117390779712</v>
      </c>
    </row>
    <row r="71" spans="1:11" ht="38.25" outlineLevel="7">
      <c r="A71" s="11" t="s">
        <v>39</v>
      </c>
      <c r="B71" s="12" t="s">
        <v>10</v>
      </c>
      <c r="C71" s="12" t="s">
        <v>12</v>
      </c>
      <c r="D71" s="12" t="s">
        <v>60</v>
      </c>
      <c r="E71" s="12" t="s">
        <v>72</v>
      </c>
      <c r="F71" s="12" t="s">
        <v>40</v>
      </c>
      <c r="G71" s="30">
        <v>116</v>
      </c>
      <c r="H71" s="27">
        <v>114.9</v>
      </c>
      <c r="I71" s="14">
        <f t="shared" si="0"/>
        <v>1.0999999999999943</v>
      </c>
      <c r="J71" s="14">
        <f t="shared" si="1"/>
        <v>99.05172413793105</v>
      </c>
      <c r="K71" s="14">
        <f>H71/H923*100</f>
        <v>0.008297117390779712</v>
      </c>
    </row>
    <row r="72" spans="1:11" ht="25.5" outlineLevel="7">
      <c r="A72" s="11" t="s">
        <v>73</v>
      </c>
      <c r="B72" s="12" t="s">
        <v>10</v>
      </c>
      <c r="C72" s="12" t="s">
        <v>12</v>
      </c>
      <c r="D72" s="12" t="s">
        <v>60</v>
      </c>
      <c r="E72" s="12" t="s">
        <v>72</v>
      </c>
      <c r="F72" s="12" t="s">
        <v>74</v>
      </c>
      <c r="G72" s="30">
        <f>G73+G74</f>
        <v>422</v>
      </c>
      <c r="H72" s="30">
        <f>H73+H74</f>
        <v>416.6</v>
      </c>
      <c r="I72" s="14">
        <f t="shared" si="0"/>
        <v>5.399999999999977</v>
      </c>
      <c r="J72" s="14">
        <f t="shared" si="1"/>
        <v>98.72037914691944</v>
      </c>
      <c r="K72" s="14">
        <f>H72/H923*100</f>
        <v>0.030083369060042026</v>
      </c>
    </row>
    <row r="73" spans="1:11" ht="38.25" outlineLevel="7">
      <c r="A73" s="11" t="s">
        <v>75</v>
      </c>
      <c r="B73" s="12" t="s">
        <v>10</v>
      </c>
      <c r="C73" s="12" t="s">
        <v>12</v>
      </c>
      <c r="D73" s="12" t="s">
        <v>60</v>
      </c>
      <c r="E73" s="12" t="s">
        <v>72</v>
      </c>
      <c r="F73" s="12" t="s">
        <v>76</v>
      </c>
      <c r="G73" s="30">
        <v>420</v>
      </c>
      <c r="H73" s="27">
        <v>414.6</v>
      </c>
      <c r="I73" s="14">
        <f t="shared" si="0"/>
        <v>5.399999999999977</v>
      </c>
      <c r="J73" s="14">
        <f t="shared" si="1"/>
        <v>98.71428571428572</v>
      </c>
      <c r="K73" s="14">
        <f>H73/H923*100</f>
        <v>0.02993894578082915</v>
      </c>
    </row>
    <row r="74" spans="1:11" ht="25.5" outlineLevel="7">
      <c r="A74" s="11" t="s">
        <v>77</v>
      </c>
      <c r="B74" s="12" t="s">
        <v>10</v>
      </c>
      <c r="C74" s="12" t="s">
        <v>12</v>
      </c>
      <c r="D74" s="12" t="s">
        <v>60</v>
      </c>
      <c r="E74" s="12" t="s">
        <v>72</v>
      </c>
      <c r="F74" s="12" t="s">
        <v>78</v>
      </c>
      <c r="G74" s="30">
        <v>2</v>
      </c>
      <c r="H74" s="27">
        <v>2</v>
      </c>
      <c r="I74" s="14">
        <f t="shared" si="0"/>
        <v>0</v>
      </c>
      <c r="J74" s="14">
        <f t="shared" si="1"/>
        <v>100</v>
      </c>
      <c r="K74" s="14">
        <f>H74/H923*100</f>
        <v>0.00014442327921287577</v>
      </c>
    </row>
    <row r="75" spans="1:11" ht="38.25" outlineLevel="7">
      <c r="A75" s="11" t="s">
        <v>79</v>
      </c>
      <c r="B75" s="12" t="s">
        <v>10</v>
      </c>
      <c r="C75" s="12" t="s">
        <v>12</v>
      </c>
      <c r="D75" s="12" t="s">
        <v>60</v>
      </c>
      <c r="E75" s="12" t="s">
        <v>72</v>
      </c>
      <c r="F75" s="12" t="s">
        <v>80</v>
      </c>
      <c r="G75" s="30">
        <f>G76</f>
        <v>319</v>
      </c>
      <c r="H75" s="30">
        <f>H76</f>
        <v>319</v>
      </c>
      <c r="I75" s="14">
        <f t="shared" si="0"/>
        <v>0</v>
      </c>
      <c r="J75" s="14">
        <f t="shared" si="1"/>
        <v>100</v>
      </c>
      <c r="K75" s="14">
        <f>H75/H923*100</f>
        <v>0.023035513034453687</v>
      </c>
    </row>
    <row r="76" spans="1:11" ht="38.25" outlineLevel="7">
      <c r="A76" s="11" t="s">
        <v>81</v>
      </c>
      <c r="B76" s="12" t="s">
        <v>10</v>
      </c>
      <c r="C76" s="12" t="s">
        <v>12</v>
      </c>
      <c r="D76" s="12" t="s">
        <v>60</v>
      </c>
      <c r="E76" s="12" t="s">
        <v>72</v>
      </c>
      <c r="F76" s="12" t="s">
        <v>82</v>
      </c>
      <c r="G76" s="30">
        <v>319</v>
      </c>
      <c r="H76" s="27">
        <v>319</v>
      </c>
      <c r="I76" s="14">
        <f t="shared" si="0"/>
        <v>0</v>
      </c>
      <c r="J76" s="14">
        <f t="shared" si="1"/>
        <v>100</v>
      </c>
      <c r="K76" s="14">
        <f>H76/H923*100</f>
        <v>0.023035513034453687</v>
      </c>
    </row>
    <row r="77" spans="1:11" ht="15" outlineLevel="7">
      <c r="A77" s="11" t="s">
        <v>31</v>
      </c>
      <c r="B77" s="12" t="s">
        <v>10</v>
      </c>
      <c r="C77" s="12" t="s">
        <v>12</v>
      </c>
      <c r="D77" s="12" t="s">
        <v>60</v>
      </c>
      <c r="E77" s="12" t="s">
        <v>72</v>
      </c>
      <c r="F77" s="12" t="s">
        <v>32</v>
      </c>
      <c r="G77" s="30">
        <f>G78</f>
        <v>183</v>
      </c>
      <c r="H77" s="30">
        <f>H78</f>
        <v>182.8</v>
      </c>
      <c r="I77" s="14">
        <f t="shared" si="0"/>
        <v>0.19999999999998863</v>
      </c>
      <c r="J77" s="14">
        <f t="shared" si="1"/>
        <v>99.89071038251367</v>
      </c>
      <c r="K77" s="14">
        <f>H77/H923*100</f>
        <v>0.013200287720056846</v>
      </c>
    </row>
    <row r="78" spans="1:11" ht="15" outlineLevel="7">
      <c r="A78" s="11" t="s">
        <v>33</v>
      </c>
      <c r="B78" s="12" t="s">
        <v>10</v>
      </c>
      <c r="C78" s="12" t="s">
        <v>12</v>
      </c>
      <c r="D78" s="12" t="s">
        <v>60</v>
      </c>
      <c r="E78" s="12" t="s">
        <v>72</v>
      </c>
      <c r="F78" s="12" t="s">
        <v>34</v>
      </c>
      <c r="G78" s="30">
        <v>183</v>
      </c>
      <c r="H78" s="27">
        <v>182.8</v>
      </c>
      <c r="I78" s="14">
        <f t="shared" si="0"/>
        <v>0.19999999999998863</v>
      </c>
      <c r="J78" s="14">
        <f t="shared" si="1"/>
        <v>99.89071038251367</v>
      </c>
      <c r="K78" s="14">
        <f>H78/H923*100</f>
        <v>0.013200287720056846</v>
      </c>
    </row>
    <row r="79" spans="1:11" ht="51" outlineLevel="4">
      <c r="A79" s="11" t="s">
        <v>17</v>
      </c>
      <c r="B79" s="12" t="s">
        <v>10</v>
      </c>
      <c r="C79" s="12" t="s">
        <v>12</v>
      </c>
      <c r="D79" s="12" t="s">
        <v>60</v>
      </c>
      <c r="E79" s="12" t="s">
        <v>18</v>
      </c>
      <c r="F79" s="12"/>
      <c r="G79" s="30">
        <f>G80</f>
        <v>700.069</v>
      </c>
      <c r="H79" s="30">
        <f>H80</f>
        <v>700.1</v>
      </c>
      <c r="I79" s="14">
        <f t="shared" si="0"/>
        <v>-0.031000000000062755</v>
      </c>
      <c r="J79" s="14">
        <f t="shared" si="1"/>
        <v>100.004428134941</v>
      </c>
      <c r="K79" s="14">
        <f>H79/H923*100</f>
        <v>0.05055536888846717</v>
      </c>
    </row>
    <row r="80" spans="1:11" ht="51" outlineLevel="5">
      <c r="A80" s="11" t="s">
        <v>19</v>
      </c>
      <c r="B80" s="12" t="s">
        <v>10</v>
      </c>
      <c r="C80" s="12" t="s">
        <v>12</v>
      </c>
      <c r="D80" s="12" t="s">
        <v>60</v>
      </c>
      <c r="E80" s="12" t="s">
        <v>20</v>
      </c>
      <c r="F80" s="12"/>
      <c r="G80" s="30">
        <f>G81+G84</f>
        <v>700.069</v>
      </c>
      <c r="H80" s="30">
        <f>H81+H84</f>
        <v>700.1</v>
      </c>
      <c r="I80" s="14">
        <f t="shared" si="0"/>
        <v>-0.031000000000062755</v>
      </c>
      <c r="J80" s="14">
        <f t="shared" si="1"/>
        <v>100.004428134941</v>
      </c>
      <c r="K80" s="14">
        <f>H80/H923*100</f>
        <v>0.05055536888846717</v>
      </c>
    </row>
    <row r="81" spans="1:11" ht="140.25" outlineLevel="6">
      <c r="A81" s="11" t="s">
        <v>83</v>
      </c>
      <c r="B81" s="12" t="s">
        <v>10</v>
      </c>
      <c r="C81" s="12" t="s">
        <v>12</v>
      </c>
      <c r="D81" s="12" t="s">
        <v>60</v>
      </c>
      <c r="E81" s="12" t="s">
        <v>84</v>
      </c>
      <c r="F81" s="12"/>
      <c r="G81" s="30">
        <f>G82</f>
        <v>6</v>
      </c>
      <c r="H81" s="30">
        <f>H82</f>
        <v>6</v>
      </c>
      <c r="I81" s="14">
        <f t="shared" si="0"/>
        <v>0</v>
      </c>
      <c r="J81" s="14">
        <f t="shared" si="1"/>
        <v>100</v>
      </c>
      <c r="K81" s="14">
        <f>H81/H923*100</f>
        <v>0.0004332698376386273</v>
      </c>
    </row>
    <row r="82" spans="1:11" ht="38.25" outlineLevel="7">
      <c r="A82" s="11" t="s">
        <v>37</v>
      </c>
      <c r="B82" s="12" t="s">
        <v>10</v>
      </c>
      <c r="C82" s="12" t="s">
        <v>12</v>
      </c>
      <c r="D82" s="12" t="s">
        <v>60</v>
      </c>
      <c r="E82" s="12" t="s">
        <v>84</v>
      </c>
      <c r="F82" s="12" t="s">
        <v>38</v>
      </c>
      <c r="G82" s="30">
        <f>G83</f>
        <v>6</v>
      </c>
      <c r="H82" s="30">
        <f>H83</f>
        <v>6</v>
      </c>
      <c r="I82" s="14">
        <f aca="true" t="shared" si="6" ref="I82:I147">G82-H82</f>
        <v>0</v>
      </c>
      <c r="J82" s="14">
        <f aca="true" t="shared" si="7" ref="J82:J147">H82/G82*100</f>
        <v>100</v>
      </c>
      <c r="K82" s="14">
        <f>H82/H923*100</f>
        <v>0.0004332698376386273</v>
      </c>
    </row>
    <row r="83" spans="1:11" ht="38.25" outlineLevel="7">
      <c r="A83" s="11" t="s">
        <v>39</v>
      </c>
      <c r="B83" s="12" t="s">
        <v>10</v>
      </c>
      <c r="C83" s="12" t="s">
        <v>12</v>
      </c>
      <c r="D83" s="12" t="s">
        <v>60</v>
      </c>
      <c r="E83" s="12" t="s">
        <v>84</v>
      </c>
      <c r="F83" s="12" t="s">
        <v>40</v>
      </c>
      <c r="G83" s="30">
        <v>6</v>
      </c>
      <c r="H83" s="27">
        <v>6</v>
      </c>
      <c r="I83" s="14">
        <f t="shared" si="6"/>
        <v>0</v>
      </c>
      <c r="J83" s="14">
        <f t="shared" si="7"/>
        <v>100</v>
      </c>
      <c r="K83" s="14">
        <f>H83/H923*100</f>
        <v>0.0004332698376386273</v>
      </c>
    </row>
    <row r="84" spans="1:11" ht="25.5" outlineLevel="6">
      <c r="A84" s="11" t="s">
        <v>85</v>
      </c>
      <c r="B84" s="12" t="s">
        <v>10</v>
      </c>
      <c r="C84" s="12" t="s">
        <v>12</v>
      </c>
      <c r="D84" s="12" t="s">
        <v>60</v>
      </c>
      <c r="E84" s="12" t="s">
        <v>86</v>
      </c>
      <c r="F84" s="12"/>
      <c r="G84" s="30">
        <f>G85</f>
        <v>694.069</v>
      </c>
      <c r="H84" s="30">
        <f>H85</f>
        <v>694.1</v>
      </c>
      <c r="I84" s="14">
        <f t="shared" si="6"/>
        <v>-0.031000000000062755</v>
      </c>
      <c r="J84" s="14">
        <f t="shared" si="7"/>
        <v>100.00446641472247</v>
      </c>
      <c r="K84" s="14">
        <f>H84/H923*100</f>
        <v>0.05012209905082853</v>
      </c>
    </row>
    <row r="85" spans="1:11" ht="76.5" outlineLevel="7">
      <c r="A85" s="11" t="s">
        <v>23</v>
      </c>
      <c r="B85" s="12" t="s">
        <v>10</v>
      </c>
      <c r="C85" s="12" t="s">
        <v>12</v>
      </c>
      <c r="D85" s="12" t="s">
        <v>60</v>
      </c>
      <c r="E85" s="12" t="s">
        <v>86</v>
      </c>
      <c r="F85" s="12" t="s">
        <v>24</v>
      </c>
      <c r="G85" s="30">
        <f>G86</f>
        <v>694.069</v>
      </c>
      <c r="H85" s="30">
        <f>H86</f>
        <v>694.1</v>
      </c>
      <c r="I85" s="14">
        <f t="shared" si="6"/>
        <v>-0.031000000000062755</v>
      </c>
      <c r="J85" s="14">
        <f t="shared" si="7"/>
        <v>100.00446641472247</v>
      </c>
      <c r="K85" s="14">
        <f>H85/H923*100</f>
        <v>0.05012209905082853</v>
      </c>
    </row>
    <row r="86" spans="1:11" ht="25.5" outlineLevel="7">
      <c r="A86" s="11" t="s">
        <v>25</v>
      </c>
      <c r="B86" s="12" t="s">
        <v>10</v>
      </c>
      <c r="C86" s="12" t="s">
        <v>12</v>
      </c>
      <c r="D86" s="12" t="s">
        <v>60</v>
      </c>
      <c r="E86" s="12" t="s">
        <v>86</v>
      </c>
      <c r="F86" s="12" t="s">
        <v>26</v>
      </c>
      <c r="G86" s="30">
        <v>694.069</v>
      </c>
      <c r="H86" s="27">
        <v>694.1</v>
      </c>
      <c r="I86" s="14">
        <f t="shared" si="6"/>
        <v>-0.031000000000062755</v>
      </c>
      <c r="J86" s="14">
        <f t="shared" si="7"/>
        <v>100.00446641472247</v>
      </c>
      <c r="K86" s="14">
        <f>H86/H923*100</f>
        <v>0.05012209905082853</v>
      </c>
    </row>
    <row r="87" spans="1:11" ht="63.75" outlineLevel="3">
      <c r="A87" s="11" t="s">
        <v>87</v>
      </c>
      <c r="B87" s="12" t="s">
        <v>10</v>
      </c>
      <c r="C87" s="12" t="s">
        <v>12</v>
      </c>
      <c r="D87" s="12" t="s">
        <v>60</v>
      </c>
      <c r="E87" s="12" t="s">
        <v>88</v>
      </c>
      <c r="F87" s="12"/>
      <c r="G87" s="30">
        <f aca="true" t="shared" si="8" ref="G87:H90">G88</f>
        <v>343.4</v>
      </c>
      <c r="H87" s="30">
        <f t="shared" si="8"/>
        <v>343.4</v>
      </c>
      <c r="I87" s="14">
        <f t="shared" si="6"/>
        <v>0</v>
      </c>
      <c r="J87" s="14">
        <f t="shared" si="7"/>
        <v>100</v>
      </c>
      <c r="K87" s="14">
        <f>H87/H923*100</f>
        <v>0.02479747704085077</v>
      </c>
    </row>
    <row r="88" spans="1:11" ht="63.75" outlineLevel="5">
      <c r="A88" s="11" t="s">
        <v>89</v>
      </c>
      <c r="B88" s="12" t="s">
        <v>10</v>
      </c>
      <c r="C88" s="12" t="s">
        <v>12</v>
      </c>
      <c r="D88" s="12" t="s">
        <v>60</v>
      </c>
      <c r="E88" s="12" t="s">
        <v>90</v>
      </c>
      <c r="F88" s="12"/>
      <c r="G88" s="30">
        <f t="shared" si="8"/>
        <v>343.4</v>
      </c>
      <c r="H88" s="30">
        <f t="shared" si="8"/>
        <v>343.4</v>
      </c>
      <c r="I88" s="14">
        <f t="shared" si="6"/>
        <v>0</v>
      </c>
      <c r="J88" s="14">
        <f t="shared" si="7"/>
        <v>100</v>
      </c>
      <c r="K88" s="14">
        <f>H88/H923*100</f>
        <v>0.02479747704085077</v>
      </c>
    </row>
    <row r="89" spans="1:11" ht="76.5" outlineLevel="6">
      <c r="A89" s="11" t="s">
        <v>91</v>
      </c>
      <c r="B89" s="12" t="s">
        <v>10</v>
      </c>
      <c r="C89" s="12" t="s">
        <v>12</v>
      </c>
      <c r="D89" s="12" t="s">
        <v>60</v>
      </c>
      <c r="E89" s="12" t="s">
        <v>92</v>
      </c>
      <c r="F89" s="12"/>
      <c r="G89" s="30">
        <f t="shared" si="8"/>
        <v>343.4</v>
      </c>
      <c r="H89" s="30">
        <f t="shared" si="8"/>
        <v>343.4</v>
      </c>
      <c r="I89" s="14">
        <f t="shared" si="6"/>
        <v>0</v>
      </c>
      <c r="J89" s="14">
        <f t="shared" si="7"/>
        <v>100</v>
      </c>
      <c r="K89" s="14">
        <f>H89/H923*100</f>
        <v>0.02479747704085077</v>
      </c>
    </row>
    <row r="90" spans="1:11" ht="38.25" outlineLevel="7">
      <c r="A90" s="11" t="s">
        <v>37</v>
      </c>
      <c r="B90" s="12" t="s">
        <v>10</v>
      </c>
      <c r="C90" s="12" t="s">
        <v>12</v>
      </c>
      <c r="D90" s="12" t="s">
        <v>60</v>
      </c>
      <c r="E90" s="12" t="s">
        <v>92</v>
      </c>
      <c r="F90" s="12" t="s">
        <v>38</v>
      </c>
      <c r="G90" s="30">
        <f t="shared" si="8"/>
        <v>343.4</v>
      </c>
      <c r="H90" s="30">
        <f t="shared" si="8"/>
        <v>343.4</v>
      </c>
      <c r="I90" s="14">
        <f t="shared" si="6"/>
        <v>0</v>
      </c>
      <c r="J90" s="14">
        <f t="shared" si="7"/>
        <v>100</v>
      </c>
      <c r="K90" s="14">
        <f>H90/H923*100</f>
        <v>0.02479747704085077</v>
      </c>
    </row>
    <row r="91" spans="1:11" ht="38.25" outlineLevel="7">
      <c r="A91" s="11" t="s">
        <v>39</v>
      </c>
      <c r="B91" s="12" t="s">
        <v>10</v>
      </c>
      <c r="C91" s="12" t="s">
        <v>12</v>
      </c>
      <c r="D91" s="12" t="s">
        <v>60</v>
      </c>
      <c r="E91" s="12" t="s">
        <v>92</v>
      </c>
      <c r="F91" s="12" t="s">
        <v>40</v>
      </c>
      <c r="G91" s="30">
        <v>343.4</v>
      </c>
      <c r="H91" s="27">
        <v>343.4</v>
      </c>
      <c r="I91" s="14">
        <f t="shared" si="6"/>
        <v>0</v>
      </c>
      <c r="J91" s="14">
        <f t="shared" si="7"/>
        <v>100</v>
      </c>
      <c r="K91" s="14">
        <f>H91/H923*100</f>
        <v>0.02479747704085077</v>
      </c>
    </row>
    <row r="92" spans="1:11" ht="76.5" outlineLevel="3">
      <c r="A92" s="11" t="s">
        <v>93</v>
      </c>
      <c r="B92" s="12" t="s">
        <v>10</v>
      </c>
      <c r="C92" s="12" t="s">
        <v>12</v>
      </c>
      <c r="D92" s="12" t="s">
        <v>60</v>
      </c>
      <c r="E92" s="12" t="s">
        <v>94</v>
      </c>
      <c r="F92" s="12"/>
      <c r="G92" s="30">
        <f aca="true" t="shared" si="9" ref="G92:H95">G93</f>
        <v>653.8</v>
      </c>
      <c r="H92" s="30">
        <f t="shared" si="9"/>
        <v>652.1</v>
      </c>
      <c r="I92" s="14">
        <f t="shared" si="6"/>
        <v>1.6999999999999318</v>
      </c>
      <c r="J92" s="14">
        <f t="shared" si="7"/>
        <v>99.73998164576324</v>
      </c>
      <c r="K92" s="14">
        <f>H92/H923*100</f>
        <v>0.04708921018735814</v>
      </c>
    </row>
    <row r="93" spans="1:11" ht="76.5" outlineLevel="5">
      <c r="A93" s="11" t="s">
        <v>95</v>
      </c>
      <c r="B93" s="12" t="s">
        <v>10</v>
      </c>
      <c r="C93" s="12" t="s">
        <v>12</v>
      </c>
      <c r="D93" s="12" t="s">
        <v>60</v>
      </c>
      <c r="E93" s="12" t="s">
        <v>96</v>
      </c>
      <c r="F93" s="12"/>
      <c r="G93" s="30">
        <f t="shared" si="9"/>
        <v>653.8</v>
      </c>
      <c r="H93" s="30">
        <f t="shared" si="9"/>
        <v>652.1</v>
      </c>
      <c r="I93" s="14">
        <f t="shared" si="6"/>
        <v>1.6999999999999318</v>
      </c>
      <c r="J93" s="14">
        <f t="shared" si="7"/>
        <v>99.73998164576324</v>
      </c>
      <c r="K93" s="14">
        <f>H93/H923*100</f>
        <v>0.04708921018735814</v>
      </c>
    </row>
    <row r="94" spans="1:11" ht="102" outlineLevel="6">
      <c r="A94" s="11" t="s">
        <v>97</v>
      </c>
      <c r="B94" s="12" t="s">
        <v>10</v>
      </c>
      <c r="C94" s="12" t="s">
        <v>12</v>
      </c>
      <c r="D94" s="12" t="s">
        <v>60</v>
      </c>
      <c r="E94" s="12" t="s">
        <v>98</v>
      </c>
      <c r="F94" s="12"/>
      <c r="G94" s="30">
        <f t="shared" si="9"/>
        <v>653.8</v>
      </c>
      <c r="H94" s="30">
        <f t="shared" si="9"/>
        <v>652.1</v>
      </c>
      <c r="I94" s="14">
        <f t="shared" si="6"/>
        <v>1.6999999999999318</v>
      </c>
      <c r="J94" s="14">
        <f t="shared" si="7"/>
        <v>99.73998164576324</v>
      </c>
      <c r="K94" s="14">
        <f>H94/H923*100</f>
        <v>0.04708921018735814</v>
      </c>
    </row>
    <row r="95" spans="1:11" ht="38.25" outlineLevel="7">
      <c r="A95" s="11" t="s">
        <v>37</v>
      </c>
      <c r="B95" s="12" t="s">
        <v>10</v>
      </c>
      <c r="C95" s="12" t="s">
        <v>12</v>
      </c>
      <c r="D95" s="12" t="s">
        <v>60</v>
      </c>
      <c r="E95" s="12" t="s">
        <v>98</v>
      </c>
      <c r="F95" s="12" t="s">
        <v>38</v>
      </c>
      <c r="G95" s="30">
        <f t="shared" si="9"/>
        <v>653.8</v>
      </c>
      <c r="H95" s="30">
        <f t="shared" si="9"/>
        <v>652.1</v>
      </c>
      <c r="I95" s="14">
        <f t="shared" si="6"/>
        <v>1.6999999999999318</v>
      </c>
      <c r="J95" s="14">
        <f t="shared" si="7"/>
        <v>99.73998164576324</v>
      </c>
      <c r="K95" s="14">
        <f>H95/H923*100</f>
        <v>0.04708921018735814</v>
      </c>
    </row>
    <row r="96" spans="1:11" ht="38.25" outlineLevel="7">
      <c r="A96" s="11" t="s">
        <v>39</v>
      </c>
      <c r="B96" s="12" t="s">
        <v>10</v>
      </c>
      <c r="C96" s="12" t="s">
        <v>12</v>
      </c>
      <c r="D96" s="12" t="s">
        <v>60</v>
      </c>
      <c r="E96" s="12" t="s">
        <v>98</v>
      </c>
      <c r="F96" s="12" t="s">
        <v>40</v>
      </c>
      <c r="G96" s="30">
        <v>653.8</v>
      </c>
      <c r="H96" s="27">
        <v>652.1</v>
      </c>
      <c r="I96" s="14">
        <f t="shared" si="6"/>
        <v>1.6999999999999318</v>
      </c>
      <c r="J96" s="14">
        <f t="shared" si="7"/>
        <v>99.73998164576324</v>
      </c>
      <c r="K96" s="14">
        <f>H96/H923*100</f>
        <v>0.04708921018735814</v>
      </c>
    </row>
    <row r="97" spans="1:11" ht="15" outlineLevel="3">
      <c r="A97" s="11" t="s">
        <v>47</v>
      </c>
      <c r="B97" s="12" t="s">
        <v>10</v>
      </c>
      <c r="C97" s="12" t="s">
        <v>12</v>
      </c>
      <c r="D97" s="12" t="s">
        <v>60</v>
      </c>
      <c r="E97" s="12" t="s">
        <v>48</v>
      </c>
      <c r="F97" s="12"/>
      <c r="G97" s="30">
        <f>G98+G116</f>
        <v>7683.400000000001</v>
      </c>
      <c r="H97" s="30">
        <f>H98+H116</f>
        <v>7596.2</v>
      </c>
      <c r="I97" s="14">
        <f t="shared" si="6"/>
        <v>87.20000000000073</v>
      </c>
      <c r="J97" s="14">
        <f t="shared" si="7"/>
        <v>98.86508576932086</v>
      </c>
      <c r="K97" s="14">
        <f>H97/H923*100</f>
        <v>0.5485340567784235</v>
      </c>
    </row>
    <row r="98" spans="1:11" ht="76.5" outlineLevel="4">
      <c r="A98" s="11" t="s">
        <v>99</v>
      </c>
      <c r="B98" s="12" t="s">
        <v>10</v>
      </c>
      <c r="C98" s="12" t="s">
        <v>12</v>
      </c>
      <c r="D98" s="12" t="s">
        <v>60</v>
      </c>
      <c r="E98" s="12" t="s">
        <v>100</v>
      </c>
      <c r="F98" s="12"/>
      <c r="G98" s="30">
        <f>G99</f>
        <v>7419.8</v>
      </c>
      <c r="H98" s="30">
        <f>H99</f>
        <v>7356.3</v>
      </c>
      <c r="I98" s="14">
        <f t="shared" si="6"/>
        <v>63.5</v>
      </c>
      <c r="J98" s="14">
        <f t="shared" si="7"/>
        <v>99.14418178387557</v>
      </c>
      <c r="K98" s="14">
        <f>H98/H923*100</f>
        <v>0.531210484436839</v>
      </c>
    </row>
    <row r="99" spans="1:11" ht="76.5" outlineLevel="5">
      <c r="A99" s="11" t="s">
        <v>99</v>
      </c>
      <c r="B99" s="12" t="s">
        <v>10</v>
      </c>
      <c r="C99" s="12" t="s">
        <v>12</v>
      </c>
      <c r="D99" s="12" t="s">
        <v>60</v>
      </c>
      <c r="E99" s="12" t="s">
        <v>100</v>
      </c>
      <c r="F99" s="12"/>
      <c r="G99" s="30">
        <f>G100+G107+G110+G114</f>
        <v>7419.8</v>
      </c>
      <c r="H99" s="30">
        <f>H100+H107+H110+H114</f>
        <v>7356.3</v>
      </c>
      <c r="I99" s="14">
        <f t="shared" si="6"/>
        <v>63.5</v>
      </c>
      <c r="J99" s="14">
        <f t="shared" si="7"/>
        <v>99.14418178387557</v>
      </c>
      <c r="K99" s="14">
        <f>H99/H923*100</f>
        <v>0.531210484436839</v>
      </c>
    </row>
    <row r="100" spans="1:11" ht="76.5" outlineLevel="6">
      <c r="A100" s="11" t="s">
        <v>101</v>
      </c>
      <c r="B100" s="12" t="s">
        <v>10</v>
      </c>
      <c r="C100" s="12" t="s">
        <v>12</v>
      </c>
      <c r="D100" s="12" t="s">
        <v>60</v>
      </c>
      <c r="E100" s="12" t="s">
        <v>102</v>
      </c>
      <c r="F100" s="12"/>
      <c r="G100" s="30">
        <f>G101+G103+G105</f>
        <v>6193.3</v>
      </c>
      <c r="H100" s="30">
        <f>H101+H103+H105</f>
        <v>6134.900000000001</v>
      </c>
      <c r="I100" s="14">
        <f t="shared" si="6"/>
        <v>58.399999999999636</v>
      </c>
      <c r="J100" s="14">
        <f t="shared" si="7"/>
        <v>99.05704551692959</v>
      </c>
      <c r="K100" s="14">
        <f>H100/H923*100</f>
        <v>0.44301118782153587</v>
      </c>
    </row>
    <row r="101" spans="1:11" ht="76.5" outlineLevel="7">
      <c r="A101" s="11" t="s">
        <v>23</v>
      </c>
      <c r="B101" s="12" t="s">
        <v>10</v>
      </c>
      <c r="C101" s="12" t="s">
        <v>12</v>
      </c>
      <c r="D101" s="12" t="s">
        <v>60</v>
      </c>
      <c r="E101" s="12" t="s">
        <v>102</v>
      </c>
      <c r="F101" s="12" t="s">
        <v>24</v>
      </c>
      <c r="G101" s="30">
        <f>G102</f>
        <v>5183.3</v>
      </c>
      <c r="H101" s="30">
        <f>H102</f>
        <v>5176</v>
      </c>
      <c r="I101" s="14">
        <f t="shared" si="6"/>
        <v>7.300000000000182</v>
      </c>
      <c r="J101" s="14">
        <f t="shared" si="7"/>
        <v>99.8591630814346</v>
      </c>
      <c r="K101" s="14">
        <f>H101/H923*100</f>
        <v>0.3737674466029225</v>
      </c>
    </row>
    <row r="102" spans="1:11" ht="25.5" outlineLevel="7">
      <c r="A102" s="11" t="s">
        <v>103</v>
      </c>
      <c r="B102" s="12" t="s">
        <v>10</v>
      </c>
      <c r="C102" s="12" t="s">
        <v>12</v>
      </c>
      <c r="D102" s="12" t="s">
        <v>60</v>
      </c>
      <c r="E102" s="12" t="s">
        <v>102</v>
      </c>
      <c r="F102" s="12" t="s">
        <v>104</v>
      </c>
      <c r="G102" s="30">
        <v>5183.3</v>
      </c>
      <c r="H102" s="27">
        <v>5176</v>
      </c>
      <c r="I102" s="14">
        <f t="shared" si="6"/>
        <v>7.300000000000182</v>
      </c>
      <c r="J102" s="14">
        <f t="shared" si="7"/>
        <v>99.8591630814346</v>
      </c>
      <c r="K102" s="14">
        <f>H102/H923*100</f>
        <v>0.3737674466029225</v>
      </c>
    </row>
    <row r="103" spans="1:11" ht="38.25" outlineLevel="7">
      <c r="A103" s="11" t="s">
        <v>37</v>
      </c>
      <c r="B103" s="12" t="s">
        <v>10</v>
      </c>
      <c r="C103" s="12" t="s">
        <v>12</v>
      </c>
      <c r="D103" s="12" t="s">
        <v>60</v>
      </c>
      <c r="E103" s="12" t="s">
        <v>102</v>
      </c>
      <c r="F103" s="12" t="s">
        <v>38</v>
      </c>
      <c r="G103" s="30">
        <f>G104</f>
        <v>980</v>
      </c>
      <c r="H103" s="30">
        <f>H104</f>
        <v>929.6</v>
      </c>
      <c r="I103" s="14">
        <f t="shared" si="6"/>
        <v>50.39999999999998</v>
      </c>
      <c r="J103" s="14">
        <f t="shared" si="7"/>
        <v>94.85714285714286</v>
      </c>
      <c r="K103" s="14">
        <f>H103/H923*100</f>
        <v>0.06712794017814465</v>
      </c>
    </row>
    <row r="104" spans="1:11" ht="38.25" outlineLevel="7">
      <c r="A104" s="11" t="s">
        <v>39</v>
      </c>
      <c r="B104" s="12" t="s">
        <v>10</v>
      </c>
      <c r="C104" s="12" t="s">
        <v>12</v>
      </c>
      <c r="D104" s="12" t="s">
        <v>60</v>
      </c>
      <c r="E104" s="12" t="s">
        <v>102</v>
      </c>
      <c r="F104" s="12" t="s">
        <v>40</v>
      </c>
      <c r="G104" s="30">
        <v>980</v>
      </c>
      <c r="H104" s="27">
        <v>929.6</v>
      </c>
      <c r="I104" s="14">
        <f t="shared" si="6"/>
        <v>50.39999999999998</v>
      </c>
      <c r="J104" s="14">
        <f t="shared" si="7"/>
        <v>94.85714285714286</v>
      </c>
      <c r="K104" s="14">
        <f>H104/H923*100</f>
        <v>0.06712794017814465</v>
      </c>
    </row>
    <row r="105" spans="1:11" ht="15" outlineLevel="7">
      <c r="A105" s="11" t="s">
        <v>31</v>
      </c>
      <c r="B105" s="12" t="s">
        <v>10</v>
      </c>
      <c r="C105" s="12" t="s">
        <v>12</v>
      </c>
      <c r="D105" s="12" t="s">
        <v>60</v>
      </c>
      <c r="E105" s="12" t="s">
        <v>102</v>
      </c>
      <c r="F105" s="12" t="s">
        <v>32</v>
      </c>
      <c r="G105" s="30">
        <f>G106</f>
        <v>30</v>
      </c>
      <c r="H105" s="30">
        <f>H106</f>
        <v>29.3</v>
      </c>
      <c r="I105" s="14">
        <f t="shared" si="6"/>
        <v>0.6999999999999993</v>
      </c>
      <c r="J105" s="14">
        <f t="shared" si="7"/>
        <v>97.66666666666667</v>
      </c>
      <c r="K105" s="14">
        <f>H105/H923*100</f>
        <v>0.0021158010404686302</v>
      </c>
    </row>
    <row r="106" spans="1:11" ht="15" outlineLevel="7">
      <c r="A106" s="11" t="s">
        <v>33</v>
      </c>
      <c r="B106" s="12" t="s">
        <v>10</v>
      </c>
      <c r="C106" s="12" t="s">
        <v>12</v>
      </c>
      <c r="D106" s="12" t="s">
        <v>60</v>
      </c>
      <c r="E106" s="12" t="s">
        <v>102</v>
      </c>
      <c r="F106" s="12" t="s">
        <v>34</v>
      </c>
      <c r="G106" s="30">
        <v>30</v>
      </c>
      <c r="H106" s="27">
        <v>29.3</v>
      </c>
      <c r="I106" s="14">
        <f t="shared" si="6"/>
        <v>0.6999999999999993</v>
      </c>
      <c r="J106" s="14">
        <f t="shared" si="7"/>
        <v>97.66666666666667</v>
      </c>
      <c r="K106" s="14">
        <f>H106/H923*100</f>
        <v>0.0021158010404686302</v>
      </c>
    </row>
    <row r="107" spans="1:11" ht="63.75" outlineLevel="6">
      <c r="A107" s="11" t="s">
        <v>105</v>
      </c>
      <c r="B107" s="12" t="s">
        <v>10</v>
      </c>
      <c r="C107" s="12" t="s">
        <v>12</v>
      </c>
      <c r="D107" s="12" t="s">
        <v>60</v>
      </c>
      <c r="E107" s="12" t="s">
        <v>106</v>
      </c>
      <c r="F107" s="12"/>
      <c r="G107" s="30">
        <f>G108</f>
        <v>296</v>
      </c>
      <c r="H107" s="30">
        <f>H108</f>
        <v>290.9</v>
      </c>
      <c r="I107" s="14">
        <f t="shared" si="6"/>
        <v>5.100000000000023</v>
      </c>
      <c r="J107" s="14">
        <f t="shared" si="7"/>
        <v>98.27702702702702</v>
      </c>
      <c r="K107" s="14">
        <f>H107/H923*100</f>
        <v>0.021006365961512778</v>
      </c>
    </row>
    <row r="108" spans="1:11" ht="76.5" outlineLevel="7">
      <c r="A108" s="11" t="s">
        <v>23</v>
      </c>
      <c r="B108" s="12" t="s">
        <v>10</v>
      </c>
      <c r="C108" s="12" t="s">
        <v>12</v>
      </c>
      <c r="D108" s="12" t="s">
        <v>60</v>
      </c>
      <c r="E108" s="12" t="s">
        <v>106</v>
      </c>
      <c r="F108" s="12" t="s">
        <v>24</v>
      </c>
      <c r="G108" s="30">
        <f>G109</f>
        <v>296</v>
      </c>
      <c r="H108" s="30">
        <f>H109</f>
        <v>290.9</v>
      </c>
      <c r="I108" s="14">
        <f t="shared" si="6"/>
        <v>5.100000000000023</v>
      </c>
      <c r="J108" s="14">
        <f t="shared" si="7"/>
        <v>98.27702702702702</v>
      </c>
      <c r="K108" s="14">
        <f>H108/H923*100</f>
        <v>0.021006365961512778</v>
      </c>
    </row>
    <row r="109" spans="1:11" ht="25.5" outlineLevel="7">
      <c r="A109" s="11" t="s">
        <v>103</v>
      </c>
      <c r="B109" s="15" t="s">
        <v>10</v>
      </c>
      <c r="C109" s="15" t="s">
        <v>12</v>
      </c>
      <c r="D109" s="15" t="s">
        <v>60</v>
      </c>
      <c r="E109" s="15" t="s">
        <v>106</v>
      </c>
      <c r="F109" s="15" t="s">
        <v>104</v>
      </c>
      <c r="G109" s="31">
        <v>296</v>
      </c>
      <c r="H109" s="28">
        <v>290.9</v>
      </c>
      <c r="I109" s="14">
        <f t="shared" si="6"/>
        <v>5.100000000000023</v>
      </c>
      <c r="J109" s="14">
        <f t="shared" si="7"/>
        <v>98.27702702702702</v>
      </c>
      <c r="K109" s="14">
        <f>H109/H923*100</f>
        <v>0.021006365961512778</v>
      </c>
    </row>
    <row r="110" spans="1:11" ht="63.75" outlineLevel="7">
      <c r="A110" s="25" t="s">
        <v>421</v>
      </c>
      <c r="B110" s="19" t="s">
        <v>10</v>
      </c>
      <c r="C110" s="19" t="s">
        <v>12</v>
      </c>
      <c r="D110" s="19" t="s">
        <v>60</v>
      </c>
      <c r="E110" s="19" t="s">
        <v>599</v>
      </c>
      <c r="F110" s="19"/>
      <c r="G110" s="33">
        <f>G111</f>
        <v>710</v>
      </c>
      <c r="H110" s="33">
        <f>H111</f>
        <v>710</v>
      </c>
      <c r="I110" s="14">
        <f t="shared" si="6"/>
        <v>0</v>
      </c>
      <c r="J110" s="14">
        <f t="shared" si="7"/>
        <v>100</v>
      </c>
      <c r="K110" s="14">
        <f>H110/H923*100</f>
        <v>0.051270264120570896</v>
      </c>
    </row>
    <row r="111" spans="1:11" ht="76.5" outlineLevel="7">
      <c r="A111" s="25" t="s">
        <v>23</v>
      </c>
      <c r="B111" s="19" t="s">
        <v>10</v>
      </c>
      <c r="C111" s="19" t="s">
        <v>12</v>
      </c>
      <c r="D111" s="19" t="s">
        <v>60</v>
      </c>
      <c r="E111" s="19" t="s">
        <v>599</v>
      </c>
      <c r="F111" s="19" t="s">
        <v>24</v>
      </c>
      <c r="G111" s="33">
        <f>G112</f>
        <v>710</v>
      </c>
      <c r="H111" s="33">
        <f>H112</f>
        <v>710</v>
      </c>
      <c r="I111" s="14">
        <f t="shared" si="6"/>
        <v>0</v>
      </c>
      <c r="J111" s="14">
        <f t="shared" si="7"/>
        <v>100</v>
      </c>
      <c r="K111" s="14">
        <f>H111/H923*100</f>
        <v>0.051270264120570896</v>
      </c>
    </row>
    <row r="112" spans="1:11" ht="25.5" outlineLevel="7">
      <c r="A112" s="25" t="s">
        <v>103</v>
      </c>
      <c r="B112" s="19" t="s">
        <v>10</v>
      </c>
      <c r="C112" s="19" t="s">
        <v>12</v>
      </c>
      <c r="D112" s="19" t="s">
        <v>60</v>
      </c>
      <c r="E112" s="19" t="s">
        <v>599</v>
      </c>
      <c r="F112" s="19" t="s">
        <v>104</v>
      </c>
      <c r="G112" s="33">
        <v>710</v>
      </c>
      <c r="H112" s="27">
        <v>710</v>
      </c>
      <c r="I112" s="14">
        <f t="shared" si="6"/>
        <v>0</v>
      </c>
      <c r="J112" s="14">
        <f t="shared" si="7"/>
        <v>100</v>
      </c>
      <c r="K112" s="14">
        <f>H112/H923*100</f>
        <v>0.051270264120570896</v>
      </c>
    </row>
    <row r="113" spans="1:11" ht="63.75" outlineLevel="7">
      <c r="A113" s="25" t="s">
        <v>423</v>
      </c>
      <c r="B113" s="19" t="s">
        <v>10</v>
      </c>
      <c r="C113" s="19" t="s">
        <v>12</v>
      </c>
      <c r="D113" s="19" t="s">
        <v>60</v>
      </c>
      <c r="E113" s="19" t="s">
        <v>600</v>
      </c>
      <c r="F113" s="19"/>
      <c r="G113" s="33">
        <f>G114</f>
        <v>220.5</v>
      </c>
      <c r="H113" s="33">
        <f>H114</f>
        <v>220.5</v>
      </c>
      <c r="I113" s="14">
        <f t="shared" si="6"/>
        <v>0</v>
      </c>
      <c r="J113" s="14">
        <f t="shared" si="7"/>
        <v>100</v>
      </c>
      <c r="K113" s="14">
        <f>H113/H923*100</f>
        <v>0.015922666533219554</v>
      </c>
    </row>
    <row r="114" spans="1:11" ht="76.5" outlineLevel="7">
      <c r="A114" s="25" t="s">
        <v>23</v>
      </c>
      <c r="B114" s="19" t="s">
        <v>10</v>
      </c>
      <c r="C114" s="19" t="s">
        <v>12</v>
      </c>
      <c r="D114" s="19" t="s">
        <v>60</v>
      </c>
      <c r="E114" s="19" t="s">
        <v>600</v>
      </c>
      <c r="F114" s="19" t="s">
        <v>24</v>
      </c>
      <c r="G114" s="33">
        <f>G115</f>
        <v>220.5</v>
      </c>
      <c r="H114" s="33">
        <f>H115</f>
        <v>220.5</v>
      </c>
      <c r="I114" s="14">
        <f t="shared" si="6"/>
        <v>0</v>
      </c>
      <c r="J114" s="14">
        <f t="shared" si="7"/>
        <v>100</v>
      </c>
      <c r="K114" s="14">
        <f>H114/H923*100</f>
        <v>0.015922666533219554</v>
      </c>
    </row>
    <row r="115" spans="1:11" ht="25.5" outlineLevel="7">
      <c r="A115" s="25" t="s">
        <v>103</v>
      </c>
      <c r="B115" s="19" t="s">
        <v>10</v>
      </c>
      <c r="C115" s="19" t="s">
        <v>12</v>
      </c>
      <c r="D115" s="19" t="s">
        <v>60</v>
      </c>
      <c r="E115" s="19" t="s">
        <v>600</v>
      </c>
      <c r="F115" s="19" t="s">
        <v>104</v>
      </c>
      <c r="G115" s="33">
        <v>220.5</v>
      </c>
      <c r="H115" s="27">
        <v>220.5</v>
      </c>
      <c r="I115" s="14">
        <f t="shared" si="6"/>
        <v>0</v>
      </c>
      <c r="J115" s="14">
        <f t="shared" si="7"/>
        <v>100</v>
      </c>
      <c r="K115" s="14">
        <f>H115/H923*100</f>
        <v>0.015922666533219554</v>
      </c>
    </row>
    <row r="116" spans="1:11" ht="15" outlineLevel="4">
      <c r="A116" s="11" t="s">
        <v>49</v>
      </c>
      <c r="B116" s="17" t="s">
        <v>10</v>
      </c>
      <c r="C116" s="17" t="s">
        <v>12</v>
      </c>
      <c r="D116" s="17" t="s">
        <v>60</v>
      </c>
      <c r="E116" s="17" t="s">
        <v>50</v>
      </c>
      <c r="F116" s="17"/>
      <c r="G116" s="32">
        <f aca="true" t="shared" si="10" ref="G116:H119">G117</f>
        <v>263.6</v>
      </c>
      <c r="H116" s="32">
        <f t="shared" si="10"/>
        <v>239.9</v>
      </c>
      <c r="I116" s="14">
        <f t="shared" si="6"/>
        <v>23.700000000000017</v>
      </c>
      <c r="J116" s="14">
        <f t="shared" si="7"/>
        <v>91.00910470409711</v>
      </c>
      <c r="K116" s="14">
        <f>H116/H923*100</f>
        <v>0.01732357234158445</v>
      </c>
    </row>
    <row r="117" spans="1:11" ht="15" outlineLevel="5">
      <c r="A117" s="11" t="s">
        <v>49</v>
      </c>
      <c r="B117" s="12" t="s">
        <v>10</v>
      </c>
      <c r="C117" s="12" t="s">
        <v>12</v>
      </c>
      <c r="D117" s="12" t="s">
        <v>60</v>
      </c>
      <c r="E117" s="12" t="s">
        <v>50</v>
      </c>
      <c r="F117" s="12"/>
      <c r="G117" s="30">
        <f t="shared" si="10"/>
        <v>263.6</v>
      </c>
      <c r="H117" s="30">
        <f t="shared" si="10"/>
        <v>239.9</v>
      </c>
      <c r="I117" s="14">
        <f t="shared" si="6"/>
        <v>23.700000000000017</v>
      </c>
      <c r="J117" s="14">
        <f t="shared" si="7"/>
        <v>91.00910470409711</v>
      </c>
      <c r="K117" s="14">
        <f>H117/H923*100</f>
        <v>0.01732357234158445</v>
      </c>
    </row>
    <row r="118" spans="1:11" ht="25.5" outlineLevel="6">
      <c r="A118" s="11" t="s">
        <v>107</v>
      </c>
      <c r="B118" s="12" t="s">
        <v>10</v>
      </c>
      <c r="C118" s="12" t="s">
        <v>12</v>
      </c>
      <c r="D118" s="12" t="s">
        <v>60</v>
      </c>
      <c r="E118" s="12" t="s">
        <v>108</v>
      </c>
      <c r="F118" s="12"/>
      <c r="G118" s="30">
        <f t="shared" si="10"/>
        <v>263.6</v>
      </c>
      <c r="H118" s="30">
        <f t="shared" si="10"/>
        <v>239.9</v>
      </c>
      <c r="I118" s="14">
        <f t="shared" si="6"/>
        <v>23.700000000000017</v>
      </c>
      <c r="J118" s="14">
        <f t="shared" si="7"/>
        <v>91.00910470409711</v>
      </c>
      <c r="K118" s="14">
        <f>H118/H923*100</f>
        <v>0.01732357234158445</v>
      </c>
    </row>
    <row r="119" spans="1:11" ht="38.25" outlineLevel="7">
      <c r="A119" s="11" t="s">
        <v>37</v>
      </c>
      <c r="B119" s="12" t="s">
        <v>10</v>
      </c>
      <c r="C119" s="12" t="s">
        <v>12</v>
      </c>
      <c r="D119" s="12" t="s">
        <v>60</v>
      </c>
      <c r="E119" s="12" t="s">
        <v>108</v>
      </c>
      <c r="F119" s="12" t="s">
        <v>38</v>
      </c>
      <c r="G119" s="30">
        <f t="shared" si="10"/>
        <v>263.6</v>
      </c>
      <c r="H119" s="30">
        <f t="shared" si="10"/>
        <v>239.9</v>
      </c>
      <c r="I119" s="14">
        <f t="shared" si="6"/>
        <v>23.700000000000017</v>
      </c>
      <c r="J119" s="14">
        <f t="shared" si="7"/>
        <v>91.00910470409711</v>
      </c>
      <c r="K119" s="14">
        <f>H119/H923*100</f>
        <v>0.01732357234158445</v>
      </c>
    </row>
    <row r="120" spans="1:11" ht="38.25" outlineLevel="7">
      <c r="A120" s="11" t="s">
        <v>39</v>
      </c>
      <c r="B120" s="12" t="s">
        <v>10</v>
      </c>
      <c r="C120" s="12" t="s">
        <v>12</v>
      </c>
      <c r="D120" s="12" t="s">
        <v>60</v>
      </c>
      <c r="E120" s="12" t="s">
        <v>108</v>
      </c>
      <c r="F120" s="12" t="s">
        <v>40</v>
      </c>
      <c r="G120" s="30">
        <v>263.6</v>
      </c>
      <c r="H120" s="27">
        <v>239.9</v>
      </c>
      <c r="I120" s="14">
        <f t="shared" si="6"/>
        <v>23.700000000000017</v>
      </c>
      <c r="J120" s="14">
        <f t="shared" si="7"/>
        <v>91.00910470409711</v>
      </c>
      <c r="K120" s="14">
        <f>H120/H923*100</f>
        <v>0.01732357234158445</v>
      </c>
    </row>
    <row r="121" spans="1:11" ht="15" outlineLevel="1">
      <c r="A121" s="9" t="s">
        <v>109</v>
      </c>
      <c r="B121" s="10" t="s">
        <v>10</v>
      </c>
      <c r="C121" s="10" t="s">
        <v>14</v>
      </c>
      <c r="D121" s="10"/>
      <c r="E121" s="10"/>
      <c r="F121" s="10"/>
      <c r="G121" s="29">
        <f aca="true" t="shared" si="11" ref="G121:H127">G122</f>
        <v>1490.4</v>
      </c>
      <c r="H121" s="29">
        <f t="shared" si="11"/>
        <v>1490.4</v>
      </c>
      <c r="I121" s="14">
        <f t="shared" si="6"/>
        <v>0</v>
      </c>
      <c r="J121" s="14">
        <f t="shared" si="7"/>
        <v>100</v>
      </c>
      <c r="K121" s="14">
        <f>H121/H923*100</f>
        <v>0.10762422766943502</v>
      </c>
    </row>
    <row r="122" spans="1:11" ht="25.5" outlineLevel="2">
      <c r="A122" s="11" t="s">
        <v>110</v>
      </c>
      <c r="B122" s="12" t="s">
        <v>10</v>
      </c>
      <c r="C122" s="12" t="s">
        <v>14</v>
      </c>
      <c r="D122" s="12" t="s">
        <v>111</v>
      </c>
      <c r="E122" s="12"/>
      <c r="F122" s="12"/>
      <c r="G122" s="30">
        <f t="shared" si="11"/>
        <v>1490.4</v>
      </c>
      <c r="H122" s="30">
        <f t="shared" si="11"/>
        <v>1490.4</v>
      </c>
      <c r="I122" s="14">
        <f t="shared" si="6"/>
        <v>0</v>
      </c>
      <c r="J122" s="14">
        <f t="shared" si="7"/>
        <v>100</v>
      </c>
      <c r="K122" s="14">
        <f>H122/H923*100</f>
        <v>0.10762422766943502</v>
      </c>
    </row>
    <row r="123" spans="1:11" ht="15" outlineLevel="3">
      <c r="A123" s="11" t="s">
        <v>47</v>
      </c>
      <c r="B123" s="12" t="s">
        <v>10</v>
      </c>
      <c r="C123" s="12" t="s">
        <v>14</v>
      </c>
      <c r="D123" s="12" t="s">
        <v>111</v>
      </c>
      <c r="E123" s="12" t="s">
        <v>48</v>
      </c>
      <c r="F123" s="12"/>
      <c r="G123" s="30">
        <f t="shared" si="11"/>
        <v>1490.4</v>
      </c>
      <c r="H123" s="30">
        <f t="shared" si="11"/>
        <v>1490.4</v>
      </c>
      <c r="I123" s="14">
        <f t="shared" si="6"/>
        <v>0</v>
      </c>
      <c r="J123" s="14">
        <f t="shared" si="7"/>
        <v>100</v>
      </c>
      <c r="K123" s="14">
        <f>H123/H923*100</f>
        <v>0.10762422766943502</v>
      </c>
    </row>
    <row r="124" spans="1:11" ht="15" outlineLevel="4">
      <c r="A124" s="11" t="s">
        <v>49</v>
      </c>
      <c r="B124" s="12" t="s">
        <v>10</v>
      </c>
      <c r="C124" s="12" t="s">
        <v>14</v>
      </c>
      <c r="D124" s="12" t="s">
        <v>111</v>
      </c>
      <c r="E124" s="12" t="s">
        <v>50</v>
      </c>
      <c r="F124" s="12"/>
      <c r="G124" s="30">
        <f t="shared" si="11"/>
        <v>1490.4</v>
      </c>
      <c r="H124" s="30">
        <f t="shared" si="11"/>
        <v>1490.4</v>
      </c>
      <c r="I124" s="14">
        <f t="shared" si="6"/>
        <v>0</v>
      </c>
      <c r="J124" s="14">
        <f t="shared" si="7"/>
        <v>100</v>
      </c>
      <c r="K124" s="14">
        <f>H124/H923*100</f>
        <v>0.10762422766943502</v>
      </c>
    </row>
    <row r="125" spans="1:11" ht="15" outlineLevel="5">
      <c r="A125" s="11" t="s">
        <v>49</v>
      </c>
      <c r="B125" s="12" t="s">
        <v>10</v>
      </c>
      <c r="C125" s="12" t="s">
        <v>14</v>
      </c>
      <c r="D125" s="12" t="s">
        <v>111</v>
      </c>
      <c r="E125" s="12" t="s">
        <v>50</v>
      </c>
      <c r="F125" s="12"/>
      <c r="G125" s="30">
        <f t="shared" si="11"/>
        <v>1490.4</v>
      </c>
      <c r="H125" s="30">
        <f t="shared" si="11"/>
        <v>1490.4</v>
      </c>
      <c r="I125" s="14">
        <f t="shared" si="6"/>
        <v>0</v>
      </c>
      <c r="J125" s="14">
        <f t="shared" si="7"/>
        <v>100</v>
      </c>
      <c r="K125" s="14">
        <f>H125/H923*100</f>
        <v>0.10762422766943502</v>
      </c>
    </row>
    <row r="126" spans="1:11" ht="38.25" outlineLevel="6">
      <c r="A126" s="11" t="s">
        <v>112</v>
      </c>
      <c r="B126" s="12" t="s">
        <v>10</v>
      </c>
      <c r="C126" s="12" t="s">
        <v>14</v>
      </c>
      <c r="D126" s="12" t="s">
        <v>111</v>
      </c>
      <c r="E126" s="12" t="s">
        <v>113</v>
      </c>
      <c r="F126" s="12"/>
      <c r="G126" s="30">
        <f t="shared" si="11"/>
        <v>1490.4</v>
      </c>
      <c r="H126" s="30">
        <f t="shared" si="11"/>
        <v>1490.4</v>
      </c>
      <c r="I126" s="14">
        <f t="shared" si="6"/>
        <v>0</v>
      </c>
      <c r="J126" s="14">
        <f t="shared" si="7"/>
        <v>100</v>
      </c>
      <c r="K126" s="14">
        <f>H126/H923*100</f>
        <v>0.10762422766943502</v>
      </c>
    </row>
    <row r="127" spans="1:11" ht="76.5" outlineLevel="7">
      <c r="A127" s="11" t="s">
        <v>23</v>
      </c>
      <c r="B127" s="12" t="s">
        <v>10</v>
      </c>
      <c r="C127" s="12" t="s">
        <v>14</v>
      </c>
      <c r="D127" s="12" t="s">
        <v>111</v>
      </c>
      <c r="E127" s="12" t="s">
        <v>113</v>
      </c>
      <c r="F127" s="12" t="s">
        <v>24</v>
      </c>
      <c r="G127" s="30">
        <f t="shared" si="11"/>
        <v>1490.4</v>
      </c>
      <c r="H127" s="30">
        <f t="shared" si="11"/>
        <v>1490.4</v>
      </c>
      <c r="I127" s="14">
        <f t="shared" si="6"/>
        <v>0</v>
      </c>
      <c r="J127" s="14">
        <f t="shared" si="7"/>
        <v>100</v>
      </c>
      <c r="K127" s="14">
        <f>H127/H923*100</f>
        <v>0.10762422766943502</v>
      </c>
    </row>
    <row r="128" spans="1:11" ht="25.5" outlineLevel="7">
      <c r="A128" s="11" t="s">
        <v>25</v>
      </c>
      <c r="B128" s="12" t="s">
        <v>10</v>
      </c>
      <c r="C128" s="12" t="s">
        <v>14</v>
      </c>
      <c r="D128" s="12" t="s">
        <v>111</v>
      </c>
      <c r="E128" s="12" t="s">
        <v>113</v>
      </c>
      <c r="F128" s="12" t="s">
        <v>26</v>
      </c>
      <c r="G128" s="30">
        <v>1490.4</v>
      </c>
      <c r="H128" s="27">
        <v>1490.4</v>
      </c>
      <c r="I128" s="14">
        <f t="shared" si="6"/>
        <v>0</v>
      </c>
      <c r="J128" s="14">
        <f t="shared" si="7"/>
        <v>100</v>
      </c>
      <c r="K128" s="14">
        <f>H128/H923*100</f>
        <v>0.10762422766943502</v>
      </c>
    </row>
    <row r="129" spans="1:11" ht="38.25" outlineLevel="1">
      <c r="A129" s="9" t="s">
        <v>114</v>
      </c>
      <c r="B129" s="10" t="s">
        <v>10</v>
      </c>
      <c r="C129" s="10" t="s">
        <v>111</v>
      </c>
      <c r="D129" s="10"/>
      <c r="E129" s="10"/>
      <c r="F129" s="10"/>
      <c r="G129" s="29">
        <f>G130+G139</f>
        <v>2218</v>
      </c>
      <c r="H129" s="29">
        <f>H130+H139</f>
        <v>2149.4</v>
      </c>
      <c r="I129" s="14">
        <f t="shared" si="6"/>
        <v>68.59999999999991</v>
      </c>
      <c r="J129" s="14">
        <f t="shared" si="7"/>
        <v>96.90712353471596</v>
      </c>
      <c r="K129" s="14">
        <f>H129/H923*100</f>
        <v>0.1552116981700776</v>
      </c>
    </row>
    <row r="130" spans="1:11" ht="15" outlineLevel="2">
      <c r="A130" s="11" t="s">
        <v>115</v>
      </c>
      <c r="B130" s="12" t="s">
        <v>10</v>
      </c>
      <c r="C130" s="12" t="s">
        <v>111</v>
      </c>
      <c r="D130" s="12" t="s">
        <v>28</v>
      </c>
      <c r="E130" s="12"/>
      <c r="F130" s="12"/>
      <c r="G130" s="30">
        <f aca="true" t="shared" si="12" ref="G130:H135">G131</f>
        <v>1484</v>
      </c>
      <c r="H130" s="30">
        <f t="shared" si="12"/>
        <v>1484</v>
      </c>
      <c r="I130" s="14">
        <f t="shared" si="6"/>
        <v>0</v>
      </c>
      <c r="J130" s="14">
        <f t="shared" si="7"/>
        <v>100</v>
      </c>
      <c r="K130" s="14">
        <f>H130/H923*100</f>
        <v>0.10716207317595383</v>
      </c>
    </row>
    <row r="131" spans="1:11" ht="38.25" outlineLevel="3">
      <c r="A131" s="11" t="s">
        <v>15</v>
      </c>
      <c r="B131" s="12" t="s">
        <v>10</v>
      </c>
      <c r="C131" s="12" t="s">
        <v>111</v>
      </c>
      <c r="D131" s="12" t="s">
        <v>28</v>
      </c>
      <c r="E131" s="12" t="s">
        <v>16</v>
      </c>
      <c r="F131" s="12"/>
      <c r="G131" s="30">
        <f t="shared" si="12"/>
        <v>1484</v>
      </c>
      <c r="H131" s="30">
        <f t="shared" si="12"/>
        <v>1484</v>
      </c>
      <c r="I131" s="14">
        <f t="shared" si="6"/>
        <v>0</v>
      </c>
      <c r="J131" s="14">
        <f t="shared" si="7"/>
        <v>100</v>
      </c>
      <c r="K131" s="14">
        <f>H131/H923*100</f>
        <v>0.10716207317595383</v>
      </c>
    </row>
    <row r="132" spans="1:11" ht="51" outlineLevel="4">
      <c r="A132" s="11" t="s">
        <v>17</v>
      </c>
      <c r="B132" s="12" t="s">
        <v>10</v>
      </c>
      <c r="C132" s="12" t="s">
        <v>111</v>
      </c>
      <c r="D132" s="12" t="s">
        <v>28</v>
      </c>
      <c r="E132" s="12" t="s">
        <v>18</v>
      </c>
      <c r="F132" s="12"/>
      <c r="G132" s="30">
        <f t="shared" si="12"/>
        <v>1484</v>
      </c>
      <c r="H132" s="30">
        <f t="shared" si="12"/>
        <v>1484</v>
      </c>
      <c r="I132" s="14">
        <f t="shared" si="6"/>
        <v>0</v>
      </c>
      <c r="J132" s="14">
        <f t="shared" si="7"/>
        <v>100</v>
      </c>
      <c r="K132" s="14">
        <f>H132/H923*100</f>
        <v>0.10716207317595383</v>
      </c>
    </row>
    <row r="133" spans="1:11" ht="51" outlineLevel="5">
      <c r="A133" s="11" t="s">
        <v>19</v>
      </c>
      <c r="B133" s="12" t="s">
        <v>10</v>
      </c>
      <c r="C133" s="12" t="s">
        <v>111</v>
      </c>
      <c r="D133" s="12" t="s">
        <v>28</v>
      </c>
      <c r="E133" s="12" t="s">
        <v>20</v>
      </c>
      <c r="F133" s="12"/>
      <c r="G133" s="30">
        <f t="shared" si="12"/>
        <v>1484</v>
      </c>
      <c r="H133" s="30">
        <f t="shared" si="12"/>
        <v>1484</v>
      </c>
      <c r="I133" s="14">
        <f t="shared" si="6"/>
        <v>0</v>
      </c>
      <c r="J133" s="14">
        <f t="shared" si="7"/>
        <v>100</v>
      </c>
      <c r="K133" s="14">
        <f>H133/H923*100</f>
        <v>0.10716207317595383</v>
      </c>
    </row>
    <row r="134" spans="1:11" ht="25.5" outlineLevel="6">
      <c r="A134" s="11" t="s">
        <v>116</v>
      </c>
      <c r="B134" s="12" t="s">
        <v>10</v>
      </c>
      <c r="C134" s="12" t="s">
        <v>111</v>
      </c>
      <c r="D134" s="12" t="s">
        <v>28</v>
      </c>
      <c r="E134" s="12" t="s">
        <v>117</v>
      </c>
      <c r="F134" s="12"/>
      <c r="G134" s="30">
        <f>G135+G137</f>
        <v>1484</v>
      </c>
      <c r="H134" s="30">
        <f>H135+H137</f>
        <v>1484</v>
      </c>
      <c r="I134" s="14">
        <f t="shared" si="6"/>
        <v>0</v>
      </c>
      <c r="J134" s="14">
        <f t="shared" si="7"/>
        <v>100</v>
      </c>
      <c r="K134" s="14">
        <f>H134/H923*100</f>
        <v>0.10716207317595383</v>
      </c>
    </row>
    <row r="135" spans="1:11" ht="76.5" outlineLevel="7">
      <c r="A135" s="11" t="s">
        <v>23</v>
      </c>
      <c r="B135" s="12" t="s">
        <v>10</v>
      </c>
      <c r="C135" s="12" t="s">
        <v>111</v>
      </c>
      <c r="D135" s="12" t="s">
        <v>28</v>
      </c>
      <c r="E135" s="12" t="s">
        <v>117</v>
      </c>
      <c r="F135" s="12" t="s">
        <v>24</v>
      </c>
      <c r="G135" s="30">
        <f t="shared" si="12"/>
        <v>1412.9</v>
      </c>
      <c r="H135" s="30">
        <f t="shared" si="12"/>
        <v>1412.9</v>
      </c>
      <c r="I135" s="14">
        <f t="shared" si="6"/>
        <v>0</v>
      </c>
      <c r="J135" s="14">
        <f t="shared" si="7"/>
        <v>100</v>
      </c>
      <c r="K135" s="14">
        <f>H135/H923*100</f>
        <v>0.10202782559993609</v>
      </c>
    </row>
    <row r="136" spans="1:11" ht="25.5" outlineLevel="7">
      <c r="A136" s="11" t="s">
        <v>25</v>
      </c>
      <c r="B136" s="12" t="s">
        <v>10</v>
      </c>
      <c r="C136" s="12" t="s">
        <v>111</v>
      </c>
      <c r="D136" s="12" t="s">
        <v>28</v>
      </c>
      <c r="E136" s="12" t="s">
        <v>117</v>
      </c>
      <c r="F136" s="12" t="s">
        <v>26</v>
      </c>
      <c r="G136" s="31">
        <v>1412.9</v>
      </c>
      <c r="H136" s="28">
        <v>1412.9</v>
      </c>
      <c r="I136" s="14">
        <f t="shared" si="6"/>
        <v>0</v>
      </c>
      <c r="J136" s="14">
        <f t="shared" si="7"/>
        <v>100</v>
      </c>
      <c r="K136" s="14">
        <f>H136/H923*100</f>
        <v>0.10202782559993609</v>
      </c>
    </row>
    <row r="137" spans="1:11" ht="38.25" outlineLevel="7">
      <c r="A137" s="11" t="s">
        <v>37</v>
      </c>
      <c r="B137" s="12" t="s">
        <v>10</v>
      </c>
      <c r="C137" s="12" t="s">
        <v>111</v>
      </c>
      <c r="D137" s="12" t="s">
        <v>28</v>
      </c>
      <c r="E137" s="12" t="s">
        <v>117</v>
      </c>
      <c r="F137" s="26" t="s">
        <v>38</v>
      </c>
      <c r="G137" s="33">
        <f>G138</f>
        <v>71.1</v>
      </c>
      <c r="H137" s="33">
        <f>H138</f>
        <v>71.1</v>
      </c>
      <c r="I137" s="14">
        <f t="shared" si="6"/>
        <v>0</v>
      </c>
      <c r="J137" s="14">
        <f t="shared" si="7"/>
        <v>100</v>
      </c>
      <c r="K137" s="14">
        <f>H137/H923*100</f>
        <v>0.005134247576017733</v>
      </c>
    </row>
    <row r="138" spans="1:11" ht="38.25" outlineLevel="7">
      <c r="A138" s="11" t="s">
        <v>39</v>
      </c>
      <c r="B138" s="12" t="s">
        <v>10</v>
      </c>
      <c r="C138" s="12" t="s">
        <v>111</v>
      </c>
      <c r="D138" s="12" t="s">
        <v>28</v>
      </c>
      <c r="E138" s="12" t="s">
        <v>117</v>
      </c>
      <c r="F138" s="26" t="s">
        <v>40</v>
      </c>
      <c r="G138" s="33">
        <v>71.1</v>
      </c>
      <c r="H138" s="27">
        <v>71.1</v>
      </c>
      <c r="I138" s="14">
        <f t="shared" si="6"/>
        <v>0</v>
      </c>
      <c r="J138" s="14">
        <f t="shared" si="7"/>
        <v>100</v>
      </c>
      <c r="K138" s="14">
        <f>H138/H923*100</f>
        <v>0.005134247576017733</v>
      </c>
    </row>
    <row r="139" spans="1:11" ht="51" outlineLevel="2">
      <c r="A139" s="11" t="s">
        <v>118</v>
      </c>
      <c r="B139" s="12" t="s">
        <v>10</v>
      </c>
      <c r="C139" s="12" t="s">
        <v>111</v>
      </c>
      <c r="D139" s="12" t="s">
        <v>119</v>
      </c>
      <c r="E139" s="12"/>
      <c r="F139" s="12"/>
      <c r="G139" s="32">
        <f aca="true" t="shared" si="13" ref="G139:H143">G140</f>
        <v>734</v>
      </c>
      <c r="H139" s="32">
        <f t="shared" si="13"/>
        <v>665.4</v>
      </c>
      <c r="I139" s="14">
        <f t="shared" si="6"/>
        <v>68.60000000000002</v>
      </c>
      <c r="J139" s="14">
        <f t="shared" si="7"/>
        <v>90.65395095367847</v>
      </c>
      <c r="K139" s="14">
        <f>H139/H923*100</f>
        <v>0.04804962499412376</v>
      </c>
    </row>
    <row r="140" spans="1:11" ht="38.25" outlineLevel="3">
      <c r="A140" s="11" t="s">
        <v>120</v>
      </c>
      <c r="B140" s="12" t="s">
        <v>10</v>
      </c>
      <c r="C140" s="12" t="s">
        <v>111</v>
      </c>
      <c r="D140" s="12" t="s">
        <v>119</v>
      </c>
      <c r="E140" s="12" t="s">
        <v>121</v>
      </c>
      <c r="F140" s="12"/>
      <c r="G140" s="30">
        <f t="shared" si="13"/>
        <v>734</v>
      </c>
      <c r="H140" s="30">
        <f t="shared" si="13"/>
        <v>665.4</v>
      </c>
      <c r="I140" s="14">
        <f t="shared" si="6"/>
        <v>68.60000000000002</v>
      </c>
      <c r="J140" s="14">
        <f t="shared" si="7"/>
        <v>90.65395095367847</v>
      </c>
      <c r="K140" s="14">
        <f>H140/H923*100</f>
        <v>0.04804962499412376</v>
      </c>
    </row>
    <row r="141" spans="1:11" ht="38.25" outlineLevel="5">
      <c r="A141" s="11" t="s">
        <v>122</v>
      </c>
      <c r="B141" s="12" t="s">
        <v>10</v>
      </c>
      <c r="C141" s="12" t="s">
        <v>111</v>
      </c>
      <c r="D141" s="12" t="s">
        <v>119</v>
      </c>
      <c r="E141" s="12" t="s">
        <v>123</v>
      </c>
      <c r="F141" s="12"/>
      <c r="G141" s="30">
        <f t="shared" si="13"/>
        <v>734</v>
      </c>
      <c r="H141" s="30">
        <f t="shared" si="13"/>
        <v>665.4</v>
      </c>
      <c r="I141" s="14">
        <f t="shared" si="6"/>
        <v>68.60000000000002</v>
      </c>
      <c r="J141" s="14">
        <f t="shared" si="7"/>
        <v>90.65395095367847</v>
      </c>
      <c r="K141" s="14">
        <f>H141/H923*100</f>
        <v>0.04804962499412376</v>
      </c>
    </row>
    <row r="142" spans="1:11" ht="51" outlineLevel="6">
      <c r="A142" s="11" t="s">
        <v>124</v>
      </c>
      <c r="B142" s="12" t="s">
        <v>10</v>
      </c>
      <c r="C142" s="12" t="s">
        <v>111</v>
      </c>
      <c r="D142" s="12" t="s">
        <v>119</v>
      </c>
      <c r="E142" s="12" t="s">
        <v>125</v>
      </c>
      <c r="F142" s="12"/>
      <c r="G142" s="30">
        <f t="shared" si="13"/>
        <v>734</v>
      </c>
      <c r="H142" s="30">
        <f t="shared" si="13"/>
        <v>665.4</v>
      </c>
      <c r="I142" s="14">
        <f t="shared" si="6"/>
        <v>68.60000000000002</v>
      </c>
      <c r="J142" s="14">
        <f t="shared" si="7"/>
        <v>90.65395095367847</v>
      </c>
      <c r="K142" s="14">
        <f>H142/H923*100</f>
        <v>0.04804962499412376</v>
      </c>
    </row>
    <row r="143" spans="1:11" ht="38.25" outlineLevel="7">
      <c r="A143" s="11" t="s">
        <v>37</v>
      </c>
      <c r="B143" s="12" t="s">
        <v>10</v>
      </c>
      <c r="C143" s="12" t="s">
        <v>111</v>
      </c>
      <c r="D143" s="12" t="s">
        <v>119</v>
      </c>
      <c r="E143" s="12" t="s">
        <v>125</v>
      </c>
      <c r="F143" s="12" t="s">
        <v>38</v>
      </c>
      <c r="G143" s="30">
        <f t="shared" si="13"/>
        <v>734</v>
      </c>
      <c r="H143" s="30">
        <f t="shared" si="13"/>
        <v>665.4</v>
      </c>
      <c r="I143" s="14">
        <f t="shared" si="6"/>
        <v>68.60000000000002</v>
      </c>
      <c r="J143" s="14">
        <f t="shared" si="7"/>
        <v>90.65395095367847</v>
      </c>
      <c r="K143" s="14">
        <f>H143/H923*100</f>
        <v>0.04804962499412376</v>
      </c>
    </row>
    <row r="144" spans="1:11" ht="38.25" outlineLevel="7">
      <c r="A144" s="11" t="s">
        <v>39</v>
      </c>
      <c r="B144" s="12" t="s">
        <v>10</v>
      </c>
      <c r="C144" s="12" t="s">
        <v>111</v>
      </c>
      <c r="D144" s="12" t="s">
        <v>119</v>
      </c>
      <c r="E144" s="12" t="s">
        <v>125</v>
      </c>
      <c r="F144" s="12" t="s">
        <v>40</v>
      </c>
      <c r="G144" s="30">
        <v>734</v>
      </c>
      <c r="H144" s="27">
        <v>665.4</v>
      </c>
      <c r="I144" s="14">
        <f t="shared" si="6"/>
        <v>68.60000000000002</v>
      </c>
      <c r="J144" s="14">
        <f t="shared" si="7"/>
        <v>90.65395095367847</v>
      </c>
      <c r="K144" s="14">
        <f>H144/H923*100</f>
        <v>0.04804962499412376</v>
      </c>
    </row>
    <row r="145" spans="1:11" ht="15" outlineLevel="1">
      <c r="A145" s="9" t="s">
        <v>128</v>
      </c>
      <c r="B145" s="10" t="s">
        <v>10</v>
      </c>
      <c r="C145" s="10" t="s">
        <v>28</v>
      </c>
      <c r="D145" s="10"/>
      <c r="E145" s="10"/>
      <c r="F145" s="10"/>
      <c r="G145" s="29">
        <f>G146+G155</f>
        <v>1179.23</v>
      </c>
      <c r="H145" s="29">
        <f>H146+H155</f>
        <v>1053.7</v>
      </c>
      <c r="I145" s="14">
        <f t="shared" si="6"/>
        <v>125.52999999999997</v>
      </c>
      <c r="J145" s="14">
        <f t="shared" si="7"/>
        <v>89.3549180397378</v>
      </c>
      <c r="K145" s="14">
        <f>H145/H923*100</f>
        <v>0.0760894046533036</v>
      </c>
    </row>
    <row r="146" spans="1:11" ht="15" outlineLevel="2">
      <c r="A146" s="11" t="s">
        <v>129</v>
      </c>
      <c r="B146" s="12" t="s">
        <v>10</v>
      </c>
      <c r="C146" s="12" t="s">
        <v>28</v>
      </c>
      <c r="D146" s="12" t="s">
        <v>130</v>
      </c>
      <c r="E146" s="12"/>
      <c r="F146" s="12"/>
      <c r="G146" s="30">
        <f>G147</f>
        <v>30.7</v>
      </c>
      <c r="H146" s="30">
        <f>H147</f>
        <v>0</v>
      </c>
      <c r="I146" s="14">
        <f t="shared" si="6"/>
        <v>30.7</v>
      </c>
      <c r="J146" s="14">
        <f t="shared" si="7"/>
        <v>0</v>
      </c>
      <c r="K146" s="14">
        <f>H146/H923*100</f>
        <v>0</v>
      </c>
    </row>
    <row r="147" spans="1:11" ht="76.5" outlineLevel="3">
      <c r="A147" s="11" t="s">
        <v>93</v>
      </c>
      <c r="B147" s="12" t="s">
        <v>10</v>
      </c>
      <c r="C147" s="12" t="s">
        <v>28</v>
      </c>
      <c r="D147" s="12" t="s">
        <v>130</v>
      </c>
      <c r="E147" s="12" t="s">
        <v>94</v>
      </c>
      <c r="F147" s="12"/>
      <c r="G147" s="30">
        <f>G148</f>
        <v>30.7</v>
      </c>
      <c r="H147" s="30">
        <f>H148</f>
        <v>0</v>
      </c>
      <c r="I147" s="14">
        <f t="shared" si="6"/>
        <v>30.7</v>
      </c>
      <c r="J147" s="14">
        <f t="shared" si="7"/>
        <v>0</v>
      </c>
      <c r="K147" s="14">
        <f>H147/H923*100</f>
        <v>0</v>
      </c>
    </row>
    <row r="148" spans="1:11" ht="76.5" outlineLevel="5">
      <c r="A148" s="11" t="s">
        <v>95</v>
      </c>
      <c r="B148" s="12" t="s">
        <v>10</v>
      </c>
      <c r="C148" s="12" t="s">
        <v>28</v>
      </c>
      <c r="D148" s="12" t="s">
        <v>130</v>
      </c>
      <c r="E148" s="12" t="s">
        <v>96</v>
      </c>
      <c r="F148" s="12"/>
      <c r="G148" s="30">
        <f>G149+G152</f>
        <v>30.7</v>
      </c>
      <c r="H148" s="30">
        <f>H149+H152</f>
        <v>0</v>
      </c>
      <c r="I148" s="14">
        <f aca="true" t="shared" si="14" ref="I148:I211">G148-H148</f>
        <v>30.7</v>
      </c>
      <c r="J148" s="14">
        <f aca="true" t="shared" si="15" ref="J148:J211">H148/G148*100</f>
        <v>0</v>
      </c>
      <c r="K148" s="14">
        <f>H148/H923*100</f>
        <v>0</v>
      </c>
    </row>
    <row r="149" spans="1:11" ht="51" outlineLevel="6">
      <c r="A149" s="11" t="s">
        <v>131</v>
      </c>
      <c r="B149" s="12" t="s">
        <v>10</v>
      </c>
      <c r="C149" s="12" t="s">
        <v>28</v>
      </c>
      <c r="D149" s="12" t="s">
        <v>130</v>
      </c>
      <c r="E149" s="12" t="s">
        <v>132</v>
      </c>
      <c r="F149" s="12"/>
      <c r="G149" s="30">
        <f>G150</f>
        <v>23.4241</v>
      </c>
      <c r="H149" s="30">
        <f>H150</f>
        <v>0</v>
      </c>
      <c r="I149" s="14">
        <f t="shared" si="14"/>
        <v>23.4241</v>
      </c>
      <c r="J149" s="14">
        <f t="shared" si="15"/>
        <v>0</v>
      </c>
      <c r="K149" s="14">
        <f>H149/H923*100</f>
        <v>0</v>
      </c>
    </row>
    <row r="150" spans="1:11" ht="38.25" outlineLevel="7">
      <c r="A150" s="11" t="s">
        <v>37</v>
      </c>
      <c r="B150" s="12" t="s">
        <v>10</v>
      </c>
      <c r="C150" s="12" t="s">
        <v>28</v>
      </c>
      <c r="D150" s="12" t="s">
        <v>130</v>
      </c>
      <c r="E150" s="12" t="s">
        <v>132</v>
      </c>
      <c r="F150" s="12" t="s">
        <v>38</v>
      </c>
      <c r="G150" s="30">
        <f>G151</f>
        <v>23.4241</v>
      </c>
      <c r="H150" s="30">
        <f>H151</f>
        <v>0</v>
      </c>
      <c r="I150" s="14">
        <f t="shared" si="14"/>
        <v>23.4241</v>
      </c>
      <c r="J150" s="14">
        <f t="shared" si="15"/>
        <v>0</v>
      </c>
      <c r="K150" s="14">
        <f>H150/H923*100</f>
        <v>0</v>
      </c>
    </row>
    <row r="151" spans="1:11" ht="38.25" outlineLevel="7">
      <c r="A151" s="11" t="s">
        <v>39</v>
      </c>
      <c r="B151" s="12" t="s">
        <v>10</v>
      </c>
      <c r="C151" s="12" t="s">
        <v>28</v>
      </c>
      <c r="D151" s="12" t="s">
        <v>130</v>
      </c>
      <c r="E151" s="12" t="s">
        <v>132</v>
      </c>
      <c r="F151" s="12" t="s">
        <v>40</v>
      </c>
      <c r="G151" s="30">
        <v>23.4241</v>
      </c>
      <c r="H151" s="27">
        <v>0</v>
      </c>
      <c r="I151" s="14">
        <f t="shared" si="14"/>
        <v>23.4241</v>
      </c>
      <c r="J151" s="14">
        <f t="shared" si="15"/>
        <v>0</v>
      </c>
      <c r="K151" s="14">
        <f>H151/H923*100</f>
        <v>0</v>
      </c>
    </row>
    <row r="152" spans="1:11" ht="114.75" outlineLevel="6">
      <c r="A152" s="11" t="s">
        <v>133</v>
      </c>
      <c r="B152" s="12" t="s">
        <v>10</v>
      </c>
      <c r="C152" s="12" t="s">
        <v>28</v>
      </c>
      <c r="D152" s="12" t="s">
        <v>130</v>
      </c>
      <c r="E152" s="12" t="s">
        <v>134</v>
      </c>
      <c r="F152" s="12"/>
      <c r="G152" s="30">
        <f>G153</f>
        <v>7.2759</v>
      </c>
      <c r="H152" s="30">
        <f>H153</f>
        <v>0</v>
      </c>
      <c r="I152" s="14">
        <f t="shared" si="14"/>
        <v>7.2759</v>
      </c>
      <c r="J152" s="14">
        <f t="shared" si="15"/>
        <v>0</v>
      </c>
      <c r="K152" s="14">
        <f>H152/H923*100</f>
        <v>0</v>
      </c>
    </row>
    <row r="153" spans="1:11" ht="38.25" outlineLevel="7">
      <c r="A153" s="11" t="s">
        <v>37</v>
      </c>
      <c r="B153" s="12" t="s">
        <v>10</v>
      </c>
      <c r="C153" s="12" t="s">
        <v>28</v>
      </c>
      <c r="D153" s="12" t="s">
        <v>130</v>
      </c>
      <c r="E153" s="12" t="s">
        <v>134</v>
      </c>
      <c r="F153" s="12" t="s">
        <v>38</v>
      </c>
      <c r="G153" s="30">
        <f>G154</f>
        <v>7.2759</v>
      </c>
      <c r="H153" s="30">
        <f>H154</f>
        <v>0</v>
      </c>
      <c r="I153" s="14">
        <f t="shared" si="14"/>
        <v>7.2759</v>
      </c>
      <c r="J153" s="14">
        <f t="shared" si="15"/>
        <v>0</v>
      </c>
      <c r="K153" s="14">
        <f>H153/H923*100</f>
        <v>0</v>
      </c>
    </row>
    <row r="154" spans="1:11" ht="38.25" outlineLevel="7">
      <c r="A154" s="11" t="s">
        <v>39</v>
      </c>
      <c r="B154" s="12" t="s">
        <v>10</v>
      </c>
      <c r="C154" s="12" t="s">
        <v>28</v>
      </c>
      <c r="D154" s="12" t="s">
        <v>130</v>
      </c>
      <c r="E154" s="12" t="s">
        <v>134</v>
      </c>
      <c r="F154" s="12" t="s">
        <v>40</v>
      </c>
      <c r="G154" s="30">
        <v>7.2759</v>
      </c>
      <c r="H154" s="27">
        <v>0</v>
      </c>
      <c r="I154" s="14">
        <f t="shared" si="14"/>
        <v>7.2759</v>
      </c>
      <c r="J154" s="14">
        <f t="shared" si="15"/>
        <v>0</v>
      </c>
      <c r="K154" s="14">
        <f>H154/H923*100</f>
        <v>0</v>
      </c>
    </row>
    <row r="155" spans="1:11" ht="25.5" outlineLevel="2">
      <c r="A155" s="11" t="s">
        <v>135</v>
      </c>
      <c r="B155" s="12" t="s">
        <v>10</v>
      </c>
      <c r="C155" s="12" t="s">
        <v>28</v>
      </c>
      <c r="D155" s="12" t="s">
        <v>136</v>
      </c>
      <c r="E155" s="12"/>
      <c r="F155" s="12"/>
      <c r="G155" s="30">
        <f>G156+G166</f>
        <v>1148.53</v>
      </c>
      <c r="H155" s="30">
        <f>H156+H166</f>
        <v>1053.7</v>
      </c>
      <c r="I155" s="14">
        <f t="shared" si="14"/>
        <v>94.82999999999993</v>
      </c>
      <c r="J155" s="14">
        <f t="shared" si="15"/>
        <v>91.74335890224897</v>
      </c>
      <c r="K155" s="14">
        <f>H155/H923*100</f>
        <v>0.0760894046533036</v>
      </c>
    </row>
    <row r="156" spans="1:11" ht="38.25" outlineLevel="3">
      <c r="A156" s="11" t="s">
        <v>15</v>
      </c>
      <c r="B156" s="12" t="s">
        <v>10</v>
      </c>
      <c r="C156" s="12" t="s">
        <v>28</v>
      </c>
      <c r="D156" s="12" t="s">
        <v>136</v>
      </c>
      <c r="E156" s="12" t="s">
        <v>16</v>
      </c>
      <c r="F156" s="12"/>
      <c r="G156" s="30">
        <f>G157</f>
        <v>64.96000000000001</v>
      </c>
      <c r="H156" s="30">
        <f>H157</f>
        <v>11.3</v>
      </c>
      <c r="I156" s="14">
        <f t="shared" si="14"/>
        <v>53.66000000000001</v>
      </c>
      <c r="J156" s="14">
        <f t="shared" si="15"/>
        <v>17.395320197044335</v>
      </c>
      <c r="K156" s="14">
        <f>H156/H923*100</f>
        <v>0.0008159915275527482</v>
      </c>
    </row>
    <row r="157" spans="1:11" ht="51" outlineLevel="4">
      <c r="A157" s="11" t="s">
        <v>17</v>
      </c>
      <c r="B157" s="12" t="s">
        <v>10</v>
      </c>
      <c r="C157" s="12" t="s">
        <v>28</v>
      </c>
      <c r="D157" s="12" t="s">
        <v>136</v>
      </c>
      <c r="E157" s="12" t="s">
        <v>18</v>
      </c>
      <c r="F157" s="12"/>
      <c r="G157" s="30">
        <f>G158</f>
        <v>64.96000000000001</v>
      </c>
      <c r="H157" s="30">
        <f>H158</f>
        <v>11.3</v>
      </c>
      <c r="I157" s="14">
        <f t="shared" si="14"/>
        <v>53.66000000000001</v>
      </c>
      <c r="J157" s="14">
        <f t="shared" si="15"/>
        <v>17.395320197044335</v>
      </c>
      <c r="K157" s="14">
        <f>H157/H923*100</f>
        <v>0.0008159915275527482</v>
      </c>
    </row>
    <row r="158" spans="1:11" ht="51" outlineLevel="5">
      <c r="A158" s="11" t="s">
        <v>19</v>
      </c>
      <c r="B158" s="12" t="s">
        <v>10</v>
      </c>
      <c r="C158" s="12" t="s">
        <v>28</v>
      </c>
      <c r="D158" s="12" t="s">
        <v>136</v>
      </c>
      <c r="E158" s="12" t="s">
        <v>20</v>
      </c>
      <c r="F158" s="12"/>
      <c r="G158" s="30">
        <f>G159+G162</f>
        <v>64.96000000000001</v>
      </c>
      <c r="H158" s="30">
        <f>H159+H162</f>
        <v>11.3</v>
      </c>
      <c r="I158" s="14">
        <f t="shared" si="14"/>
        <v>53.66000000000001</v>
      </c>
      <c r="J158" s="14">
        <f t="shared" si="15"/>
        <v>17.395320197044335</v>
      </c>
      <c r="K158" s="14">
        <f>H158/H923*100</f>
        <v>0.0008159915275527482</v>
      </c>
    </row>
    <row r="159" spans="1:11" ht="102" outlineLevel="6">
      <c r="A159" s="11" t="s">
        <v>137</v>
      </c>
      <c r="B159" s="12" t="s">
        <v>10</v>
      </c>
      <c r="C159" s="12" t="s">
        <v>28</v>
      </c>
      <c r="D159" s="12" t="s">
        <v>136</v>
      </c>
      <c r="E159" s="12" t="s">
        <v>138</v>
      </c>
      <c r="F159" s="12"/>
      <c r="G159" s="30">
        <f>G160</f>
        <v>11.26</v>
      </c>
      <c r="H159" s="30">
        <f>H160</f>
        <v>11.3</v>
      </c>
      <c r="I159" s="14">
        <f t="shared" si="14"/>
        <v>-0.040000000000000924</v>
      </c>
      <c r="J159" s="14">
        <f t="shared" si="15"/>
        <v>100.35523978685615</v>
      </c>
      <c r="K159" s="14">
        <f>H159/H923*100</f>
        <v>0.0008159915275527482</v>
      </c>
    </row>
    <row r="160" spans="1:11" ht="76.5" outlineLevel="7">
      <c r="A160" s="11" t="s">
        <v>23</v>
      </c>
      <c r="B160" s="12" t="s">
        <v>10</v>
      </c>
      <c r="C160" s="12" t="s">
        <v>28</v>
      </c>
      <c r="D160" s="12" t="s">
        <v>136</v>
      </c>
      <c r="E160" s="12" t="s">
        <v>138</v>
      </c>
      <c r="F160" s="12" t="s">
        <v>24</v>
      </c>
      <c r="G160" s="30">
        <f>G161</f>
        <v>11.26</v>
      </c>
      <c r="H160" s="30">
        <f>H161</f>
        <v>11.3</v>
      </c>
      <c r="I160" s="14">
        <f t="shared" si="14"/>
        <v>-0.040000000000000924</v>
      </c>
      <c r="J160" s="14">
        <f t="shared" si="15"/>
        <v>100.35523978685615</v>
      </c>
      <c r="K160" s="14">
        <f>H160/H923*100</f>
        <v>0.0008159915275527482</v>
      </c>
    </row>
    <row r="161" spans="1:11" ht="25.5" outlineLevel="7">
      <c r="A161" s="11" t="s">
        <v>25</v>
      </c>
      <c r="B161" s="12" t="s">
        <v>10</v>
      </c>
      <c r="C161" s="12" t="s">
        <v>28</v>
      </c>
      <c r="D161" s="12" t="s">
        <v>136</v>
      </c>
      <c r="E161" s="12" t="s">
        <v>138</v>
      </c>
      <c r="F161" s="12" t="s">
        <v>26</v>
      </c>
      <c r="G161" s="30">
        <v>11.26</v>
      </c>
      <c r="H161" s="27">
        <v>11.3</v>
      </c>
      <c r="I161" s="14">
        <f t="shared" si="14"/>
        <v>-0.040000000000000924</v>
      </c>
      <c r="J161" s="14">
        <f t="shared" si="15"/>
        <v>100.35523978685615</v>
      </c>
      <c r="K161" s="14">
        <f>H161/H923*100</f>
        <v>0.0008159915275527482</v>
      </c>
    </row>
    <row r="162" spans="1:11" ht="76.5" outlineLevel="6">
      <c r="A162" s="11" t="s">
        <v>139</v>
      </c>
      <c r="B162" s="12" t="s">
        <v>10</v>
      </c>
      <c r="C162" s="12" t="s">
        <v>28</v>
      </c>
      <c r="D162" s="12" t="s">
        <v>136</v>
      </c>
      <c r="E162" s="12" t="s">
        <v>140</v>
      </c>
      <c r="F162" s="12"/>
      <c r="G162" s="30">
        <f>G163</f>
        <v>53.7</v>
      </c>
      <c r="H162" s="30">
        <f>H163</f>
        <v>0</v>
      </c>
      <c r="I162" s="14">
        <f t="shared" si="14"/>
        <v>53.7</v>
      </c>
      <c r="J162" s="14">
        <f t="shared" si="15"/>
        <v>0</v>
      </c>
      <c r="K162" s="14">
        <f>H162/H923*100</f>
        <v>0</v>
      </c>
    </row>
    <row r="163" spans="1:11" ht="38.25" outlineLevel="7">
      <c r="A163" s="11" t="s">
        <v>37</v>
      </c>
      <c r="B163" s="12" t="s">
        <v>10</v>
      </c>
      <c r="C163" s="12" t="s">
        <v>28</v>
      </c>
      <c r="D163" s="12" t="s">
        <v>136</v>
      </c>
      <c r="E163" s="12" t="s">
        <v>140</v>
      </c>
      <c r="F163" s="12" t="s">
        <v>38</v>
      </c>
      <c r="G163" s="30">
        <f>G164</f>
        <v>53.7</v>
      </c>
      <c r="H163" s="30">
        <f>H164</f>
        <v>0</v>
      </c>
      <c r="I163" s="14">
        <f t="shared" si="14"/>
        <v>53.7</v>
      </c>
      <c r="J163" s="14">
        <f t="shared" si="15"/>
        <v>0</v>
      </c>
      <c r="K163" s="14">
        <f>H163/H923*100</f>
        <v>0</v>
      </c>
    </row>
    <row r="164" spans="1:11" ht="38.25" outlineLevel="7">
      <c r="A164" s="11" t="s">
        <v>39</v>
      </c>
      <c r="B164" s="12" t="s">
        <v>10</v>
      </c>
      <c r="C164" s="12" t="s">
        <v>28</v>
      </c>
      <c r="D164" s="12" t="s">
        <v>136</v>
      </c>
      <c r="E164" s="12" t="s">
        <v>140</v>
      </c>
      <c r="F164" s="12" t="s">
        <v>40</v>
      </c>
      <c r="G164" s="30">
        <v>53.7</v>
      </c>
      <c r="H164" s="27">
        <v>0</v>
      </c>
      <c r="I164" s="14">
        <f t="shared" si="14"/>
        <v>53.7</v>
      </c>
      <c r="J164" s="14">
        <f t="shared" si="15"/>
        <v>0</v>
      </c>
      <c r="K164" s="14">
        <f>H164/H923*100</f>
        <v>0</v>
      </c>
    </row>
    <row r="165" spans="1:11" ht="76.5" outlineLevel="3">
      <c r="A165" s="11" t="s">
        <v>141</v>
      </c>
      <c r="B165" s="12" t="s">
        <v>10</v>
      </c>
      <c r="C165" s="12" t="s">
        <v>28</v>
      </c>
      <c r="D165" s="12" t="s">
        <v>136</v>
      </c>
      <c r="E165" s="12" t="s">
        <v>142</v>
      </c>
      <c r="F165" s="12"/>
      <c r="G165" s="30">
        <f>G166</f>
        <v>1083.57</v>
      </c>
      <c r="H165" s="30">
        <f>H166</f>
        <v>1042.4</v>
      </c>
      <c r="I165" s="14">
        <f t="shared" si="14"/>
        <v>41.169999999999845</v>
      </c>
      <c r="J165" s="14">
        <f t="shared" si="15"/>
        <v>96.20052234742566</v>
      </c>
      <c r="K165" s="14">
        <f>H165/H923*100</f>
        <v>0.07527341312575085</v>
      </c>
    </row>
    <row r="166" spans="1:11" ht="63.75" outlineLevel="5">
      <c r="A166" s="11" t="s">
        <v>143</v>
      </c>
      <c r="B166" s="12" t="s">
        <v>10</v>
      </c>
      <c r="C166" s="12" t="s">
        <v>28</v>
      </c>
      <c r="D166" s="12" t="s">
        <v>136</v>
      </c>
      <c r="E166" s="12" t="s">
        <v>144</v>
      </c>
      <c r="F166" s="12"/>
      <c r="G166" s="30">
        <f>G167+G172+G175+G178</f>
        <v>1083.57</v>
      </c>
      <c r="H166" s="30">
        <f>H167+H172+H175+H178</f>
        <v>1042.4</v>
      </c>
      <c r="I166" s="14">
        <f t="shared" si="14"/>
        <v>41.169999999999845</v>
      </c>
      <c r="J166" s="14">
        <f t="shared" si="15"/>
        <v>96.20052234742566</v>
      </c>
      <c r="K166" s="14">
        <f>H166/H923*100</f>
        <v>0.07527341312575085</v>
      </c>
    </row>
    <row r="167" spans="1:11" ht="76.5" outlineLevel="6">
      <c r="A167" s="11" t="s">
        <v>145</v>
      </c>
      <c r="B167" s="12" t="s">
        <v>10</v>
      </c>
      <c r="C167" s="12" t="s">
        <v>28</v>
      </c>
      <c r="D167" s="12" t="s">
        <v>136</v>
      </c>
      <c r="E167" s="12" t="s">
        <v>146</v>
      </c>
      <c r="F167" s="12"/>
      <c r="G167" s="30">
        <f>G168+G170</f>
        <v>319.7955</v>
      </c>
      <c r="H167" s="30">
        <f>H168+H170</f>
        <v>319.4</v>
      </c>
      <c r="I167" s="14">
        <f t="shared" si="14"/>
        <v>0.39550000000002683</v>
      </c>
      <c r="J167" s="14">
        <f t="shared" si="15"/>
        <v>99.87632721536106</v>
      </c>
      <c r="K167" s="14">
        <f>H167/H923*100</f>
        <v>0.023064397690296258</v>
      </c>
    </row>
    <row r="168" spans="1:11" ht="38.25" outlineLevel="7">
      <c r="A168" s="11" t="s">
        <v>37</v>
      </c>
      <c r="B168" s="12" t="s">
        <v>10</v>
      </c>
      <c r="C168" s="12" t="s">
        <v>28</v>
      </c>
      <c r="D168" s="12" t="s">
        <v>136</v>
      </c>
      <c r="E168" s="12" t="s">
        <v>146</v>
      </c>
      <c r="F168" s="12" t="s">
        <v>38</v>
      </c>
      <c r="G168" s="30">
        <f>G169</f>
        <v>170</v>
      </c>
      <c r="H168" s="30">
        <f>H169</f>
        <v>169.6</v>
      </c>
      <c r="I168" s="14">
        <f t="shared" si="14"/>
        <v>0.4000000000000057</v>
      </c>
      <c r="J168" s="14">
        <f t="shared" si="15"/>
        <v>99.76470588235293</v>
      </c>
      <c r="K168" s="14">
        <f>H168/H923*100</f>
        <v>0.012247094077251865</v>
      </c>
    </row>
    <row r="169" spans="1:11" ht="38.25" outlineLevel="7">
      <c r="A169" s="11" t="s">
        <v>39</v>
      </c>
      <c r="B169" s="12" t="s">
        <v>10</v>
      </c>
      <c r="C169" s="12" t="s">
        <v>28</v>
      </c>
      <c r="D169" s="12" t="s">
        <v>136</v>
      </c>
      <c r="E169" s="12" t="s">
        <v>146</v>
      </c>
      <c r="F169" s="12" t="s">
        <v>40</v>
      </c>
      <c r="G169" s="30">
        <v>170</v>
      </c>
      <c r="H169" s="27">
        <v>169.6</v>
      </c>
      <c r="I169" s="14">
        <f t="shared" si="14"/>
        <v>0.4000000000000057</v>
      </c>
      <c r="J169" s="14">
        <f t="shared" si="15"/>
        <v>99.76470588235293</v>
      </c>
      <c r="K169" s="14">
        <f>H169/H923*100</f>
        <v>0.012247094077251865</v>
      </c>
    </row>
    <row r="170" spans="1:11" ht="15" outlineLevel="7">
      <c r="A170" s="11" t="s">
        <v>31</v>
      </c>
      <c r="B170" s="12" t="s">
        <v>10</v>
      </c>
      <c r="C170" s="12" t="s">
        <v>28</v>
      </c>
      <c r="D170" s="12" t="s">
        <v>136</v>
      </c>
      <c r="E170" s="12" t="s">
        <v>146</v>
      </c>
      <c r="F170" s="12" t="s">
        <v>32</v>
      </c>
      <c r="G170" s="30">
        <f>G171</f>
        <v>149.7955</v>
      </c>
      <c r="H170" s="30">
        <f>H171</f>
        <v>149.8</v>
      </c>
      <c r="I170" s="14">
        <f t="shared" si="14"/>
        <v>-0.004500000000007276</v>
      </c>
      <c r="J170" s="14">
        <f t="shared" si="15"/>
        <v>100.00300409558365</v>
      </c>
      <c r="K170" s="14">
        <f>H170/H923*100</f>
        <v>0.010817303613044395</v>
      </c>
    </row>
    <row r="171" spans="1:11" ht="63.75" outlineLevel="7">
      <c r="A171" s="11" t="s">
        <v>147</v>
      </c>
      <c r="B171" s="12" t="s">
        <v>10</v>
      </c>
      <c r="C171" s="12" t="s">
        <v>28</v>
      </c>
      <c r="D171" s="12" t="s">
        <v>136</v>
      </c>
      <c r="E171" s="12" t="s">
        <v>146</v>
      </c>
      <c r="F171" s="12" t="s">
        <v>148</v>
      </c>
      <c r="G171" s="30">
        <v>149.7955</v>
      </c>
      <c r="H171" s="27">
        <v>149.8</v>
      </c>
      <c r="I171" s="14">
        <f t="shared" si="14"/>
        <v>-0.004500000000007276</v>
      </c>
      <c r="J171" s="14">
        <f t="shared" si="15"/>
        <v>100.00300409558365</v>
      </c>
      <c r="K171" s="14">
        <f>H171/H923*100</f>
        <v>0.010817303613044395</v>
      </c>
    </row>
    <row r="172" spans="1:11" ht="76.5" outlineLevel="6">
      <c r="A172" s="11" t="s">
        <v>149</v>
      </c>
      <c r="B172" s="12" t="s">
        <v>10</v>
      </c>
      <c r="C172" s="12" t="s">
        <v>28</v>
      </c>
      <c r="D172" s="12" t="s">
        <v>136</v>
      </c>
      <c r="E172" s="12" t="s">
        <v>150</v>
      </c>
      <c r="F172" s="12"/>
      <c r="G172" s="30">
        <f>G173</f>
        <v>130</v>
      </c>
      <c r="H172" s="30">
        <f>H173</f>
        <v>89.2</v>
      </c>
      <c r="I172" s="14">
        <f t="shared" si="14"/>
        <v>40.8</v>
      </c>
      <c r="J172" s="14">
        <f t="shared" si="15"/>
        <v>68.61538461538463</v>
      </c>
      <c r="K172" s="14">
        <f>H172/H923*100</f>
        <v>0.006441278252894259</v>
      </c>
    </row>
    <row r="173" spans="1:11" ht="15" outlineLevel="7">
      <c r="A173" s="11" t="s">
        <v>31</v>
      </c>
      <c r="B173" s="12" t="s">
        <v>10</v>
      </c>
      <c r="C173" s="12" t="s">
        <v>28</v>
      </c>
      <c r="D173" s="12" t="s">
        <v>136</v>
      </c>
      <c r="E173" s="12" t="s">
        <v>150</v>
      </c>
      <c r="F173" s="12" t="s">
        <v>32</v>
      </c>
      <c r="G173" s="30">
        <f>G174</f>
        <v>130</v>
      </c>
      <c r="H173" s="30">
        <f>H174</f>
        <v>89.2</v>
      </c>
      <c r="I173" s="14">
        <f t="shared" si="14"/>
        <v>40.8</v>
      </c>
      <c r="J173" s="14">
        <f t="shared" si="15"/>
        <v>68.61538461538463</v>
      </c>
      <c r="K173" s="14">
        <f>H173/H923*100</f>
        <v>0.006441278252894259</v>
      </c>
    </row>
    <row r="174" spans="1:11" ht="63.75" outlineLevel="7">
      <c r="A174" s="11" t="s">
        <v>147</v>
      </c>
      <c r="B174" s="12" t="s">
        <v>10</v>
      </c>
      <c r="C174" s="12" t="s">
        <v>28</v>
      </c>
      <c r="D174" s="12" t="s">
        <v>136</v>
      </c>
      <c r="E174" s="12" t="s">
        <v>150</v>
      </c>
      <c r="F174" s="12" t="s">
        <v>148</v>
      </c>
      <c r="G174" s="30">
        <v>130</v>
      </c>
      <c r="H174" s="27">
        <v>89.2</v>
      </c>
      <c r="I174" s="14">
        <f t="shared" si="14"/>
        <v>40.8</v>
      </c>
      <c r="J174" s="14">
        <f t="shared" si="15"/>
        <v>68.61538461538463</v>
      </c>
      <c r="K174" s="14">
        <f>H174/H923*100</f>
        <v>0.006441278252894259</v>
      </c>
    </row>
    <row r="175" spans="1:11" ht="38.25" outlineLevel="6">
      <c r="A175" s="11" t="s">
        <v>151</v>
      </c>
      <c r="B175" s="12" t="s">
        <v>10</v>
      </c>
      <c r="C175" s="12" t="s">
        <v>28</v>
      </c>
      <c r="D175" s="12" t="s">
        <v>136</v>
      </c>
      <c r="E175" s="12" t="s">
        <v>152</v>
      </c>
      <c r="F175" s="12"/>
      <c r="G175" s="30">
        <f>G176</f>
        <v>483.5699</v>
      </c>
      <c r="H175" s="30">
        <f>H176</f>
        <v>483.6</v>
      </c>
      <c r="I175" s="14">
        <f t="shared" si="14"/>
        <v>-0.030100000000004457</v>
      </c>
      <c r="J175" s="14">
        <f t="shared" si="15"/>
        <v>100.00622453961671</v>
      </c>
      <c r="K175" s="14">
        <f>H175/H923*100</f>
        <v>0.03492154891367336</v>
      </c>
    </row>
    <row r="176" spans="1:11" ht="15" outlineLevel="7">
      <c r="A176" s="11" t="s">
        <v>31</v>
      </c>
      <c r="B176" s="12" t="s">
        <v>10</v>
      </c>
      <c r="C176" s="12" t="s">
        <v>28</v>
      </c>
      <c r="D176" s="12" t="s">
        <v>136</v>
      </c>
      <c r="E176" s="12" t="s">
        <v>152</v>
      </c>
      <c r="F176" s="12" t="s">
        <v>32</v>
      </c>
      <c r="G176" s="30">
        <f>G177</f>
        <v>483.5699</v>
      </c>
      <c r="H176" s="30">
        <f>H177</f>
        <v>483.6</v>
      </c>
      <c r="I176" s="14">
        <f t="shared" si="14"/>
        <v>-0.030100000000004457</v>
      </c>
      <c r="J176" s="14">
        <f t="shared" si="15"/>
        <v>100.00622453961671</v>
      </c>
      <c r="K176" s="14">
        <f>H176/H923*100</f>
        <v>0.03492154891367336</v>
      </c>
    </row>
    <row r="177" spans="1:11" ht="63.75" outlineLevel="7">
      <c r="A177" s="11" t="s">
        <v>147</v>
      </c>
      <c r="B177" s="12" t="s">
        <v>10</v>
      </c>
      <c r="C177" s="12" t="s">
        <v>28</v>
      </c>
      <c r="D177" s="12" t="s">
        <v>136</v>
      </c>
      <c r="E177" s="12" t="s">
        <v>152</v>
      </c>
      <c r="F177" s="12" t="s">
        <v>148</v>
      </c>
      <c r="G177" s="30">
        <v>483.5699</v>
      </c>
      <c r="H177" s="27">
        <v>483.6</v>
      </c>
      <c r="I177" s="14">
        <f t="shared" si="14"/>
        <v>-0.030100000000004457</v>
      </c>
      <c r="J177" s="14">
        <f t="shared" si="15"/>
        <v>100.00622453961671</v>
      </c>
      <c r="K177" s="14">
        <f>H177/H923*100</f>
        <v>0.03492154891367336</v>
      </c>
    </row>
    <row r="178" spans="1:11" ht="51" outlineLevel="6">
      <c r="A178" s="11" t="s">
        <v>153</v>
      </c>
      <c r="B178" s="12" t="s">
        <v>10</v>
      </c>
      <c r="C178" s="12" t="s">
        <v>28</v>
      </c>
      <c r="D178" s="12" t="s">
        <v>136</v>
      </c>
      <c r="E178" s="12" t="s">
        <v>154</v>
      </c>
      <c r="F178" s="12"/>
      <c r="G178" s="30">
        <f>G179</f>
        <v>150.2046</v>
      </c>
      <c r="H178" s="30">
        <f>H179</f>
        <v>150.2</v>
      </c>
      <c r="I178" s="14">
        <f t="shared" si="14"/>
        <v>0.004600000000010596</v>
      </c>
      <c r="J178" s="14">
        <f t="shared" si="15"/>
        <v>99.99693751056891</v>
      </c>
      <c r="K178" s="14">
        <f>H178/H923*100</f>
        <v>0.01084618826888697</v>
      </c>
    </row>
    <row r="179" spans="1:11" ht="15" outlineLevel="7">
      <c r="A179" s="11" t="s">
        <v>31</v>
      </c>
      <c r="B179" s="12" t="s">
        <v>10</v>
      </c>
      <c r="C179" s="12" t="s">
        <v>28</v>
      </c>
      <c r="D179" s="12" t="s">
        <v>136</v>
      </c>
      <c r="E179" s="12" t="s">
        <v>154</v>
      </c>
      <c r="F179" s="12" t="s">
        <v>32</v>
      </c>
      <c r="G179" s="30">
        <f>G180</f>
        <v>150.2046</v>
      </c>
      <c r="H179" s="30">
        <f>H180</f>
        <v>150.2</v>
      </c>
      <c r="I179" s="14">
        <f t="shared" si="14"/>
        <v>0.004600000000010596</v>
      </c>
      <c r="J179" s="14">
        <f t="shared" si="15"/>
        <v>99.99693751056891</v>
      </c>
      <c r="K179" s="14">
        <f>H179/H923*100</f>
        <v>0.01084618826888697</v>
      </c>
    </row>
    <row r="180" spans="1:11" ht="63.75" outlineLevel="7">
      <c r="A180" s="11" t="s">
        <v>147</v>
      </c>
      <c r="B180" s="12" t="s">
        <v>10</v>
      </c>
      <c r="C180" s="12" t="s">
        <v>28</v>
      </c>
      <c r="D180" s="12" t="s">
        <v>136</v>
      </c>
      <c r="E180" s="12" t="s">
        <v>154</v>
      </c>
      <c r="F180" s="12" t="s">
        <v>148</v>
      </c>
      <c r="G180" s="30">
        <v>150.2046</v>
      </c>
      <c r="H180" s="27">
        <v>150.2</v>
      </c>
      <c r="I180" s="14">
        <f t="shared" si="14"/>
        <v>0.004600000000010596</v>
      </c>
      <c r="J180" s="14">
        <f t="shared" si="15"/>
        <v>99.99693751056891</v>
      </c>
      <c r="K180" s="14">
        <f>H180/H923*100</f>
        <v>0.01084618826888697</v>
      </c>
    </row>
    <row r="181" spans="1:11" ht="15" outlineLevel="1">
      <c r="A181" s="9" t="s">
        <v>155</v>
      </c>
      <c r="B181" s="10" t="s">
        <v>10</v>
      </c>
      <c r="C181" s="10" t="s">
        <v>156</v>
      </c>
      <c r="D181" s="10"/>
      <c r="E181" s="10"/>
      <c r="F181" s="10"/>
      <c r="G181" s="29">
        <f aca="true" t="shared" si="16" ref="G181:H184">G182</f>
        <v>33442.0539</v>
      </c>
      <c r="H181" s="29">
        <f t="shared" si="16"/>
        <v>33442.1</v>
      </c>
      <c r="I181" s="14">
        <f t="shared" si="14"/>
        <v>-0.04609999999956926</v>
      </c>
      <c r="J181" s="14">
        <f t="shared" si="15"/>
        <v>100.00013785038485</v>
      </c>
      <c r="K181" s="14">
        <f>H181/H923*100</f>
        <v>2.414908872882456</v>
      </c>
    </row>
    <row r="182" spans="1:11" ht="15" outlineLevel="2">
      <c r="A182" s="11" t="s">
        <v>157</v>
      </c>
      <c r="B182" s="12" t="s">
        <v>10</v>
      </c>
      <c r="C182" s="12" t="s">
        <v>156</v>
      </c>
      <c r="D182" s="12" t="s">
        <v>111</v>
      </c>
      <c r="E182" s="12"/>
      <c r="F182" s="12"/>
      <c r="G182" s="30">
        <f t="shared" si="16"/>
        <v>33442.0539</v>
      </c>
      <c r="H182" s="30">
        <f t="shared" si="16"/>
        <v>33442.1</v>
      </c>
      <c r="I182" s="14">
        <f t="shared" si="14"/>
        <v>-0.04609999999956926</v>
      </c>
      <c r="J182" s="14">
        <f t="shared" si="15"/>
        <v>100.00013785038485</v>
      </c>
      <c r="K182" s="14">
        <f>H182/H923*100</f>
        <v>2.414908872882456</v>
      </c>
    </row>
    <row r="183" spans="1:11" ht="51" outlineLevel="3">
      <c r="A183" s="11" t="s">
        <v>158</v>
      </c>
      <c r="B183" s="12" t="s">
        <v>10</v>
      </c>
      <c r="C183" s="12" t="s">
        <v>156</v>
      </c>
      <c r="D183" s="12" t="s">
        <v>111</v>
      </c>
      <c r="E183" s="12" t="s">
        <v>159</v>
      </c>
      <c r="F183" s="12"/>
      <c r="G183" s="30">
        <f t="shared" si="16"/>
        <v>33442.0539</v>
      </c>
      <c r="H183" s="30">
        <f t="shared" si="16"/>
        <v>33442.1</v>
      </c>
      <c r="I183" s="14">
        <f t="shared" si="14"/>
        <v>-0.04609999999956926</v>
      </c>
      <c r="J183" s="14">
        <f t="shared" si="15"/>
        <v>100.00013785038485</v>
      </c>
      <c r="K183" s="14">
        <f>H183/H923*100</f>
        <v>2.414908872882456</v>
      </c>
    </row>
    <row r="184" spans="1:11" ht="38.25" outlineLevel="4">
      <c r="A184" s="11" t="s">
        <v>160</v>
      </c>
      <c r="B184" s="12" t="s">
        <v>10</v>
      </c>
      <c r="C184" s="12" t="s">
        <v>156</v>
      </c>
      <c r="D184" s="12" t="s">
        <v>111</v>
      </c>
      <c r="E184" s="12" t="s">
        <v>161</v>
      </c>
      <c r="F184" s="12"/>
      <c r="G184" s="30">
        <f t="shared" si="16"/>
        <v>33442.0539</v>
      </c>
      <c r="H184" s="30">
        <f t="shared" si="16"/>
        <v>33442.1</v>
      </c>
      <c r="I184" s="14">
        <f t="shared" si="14"/>
        <v>-0.04609999999956926</v>
      </c>
      <c r="J184" s="14">
        <f t="shared" si="15"/>
        <v>100.00013785038485</v>
      </c>
      <c r="K184" s="14">
        <f>H184/H923*100</f>
        <v>2.414908872882456</v>
      </c>
    </row>
    <row r="185" spans="1:11" ht="38.25" outlineLevel="5">
      <c r="A185" s="11" t="s">
        <v>162</v>
      </c>
      <c r="B185" s="12" t="s">
        <v>10</v>
      </c>
      <c r="C185" s="12" t="s">
        <v>156</v>
      </c>
      <c r="D185" s="12" t="s">
        <v>111</v>
      </c>
      <c r="E185" s="12" t="s">
        <v>163</v>
      </c>
      <c r="F185" s="12"/>
      <c r="G185" s="30">
        <f>G186+G189+G192</f>
        <v>33442.0539</v>
      </c>
      <c r="H185" s="30">
        <f>H186+H189+H192</f>
        <v>33442.1</v>
      </c>
      <c r="I185" s="14">
        <f t="shared" si="14"/>
        <v>-0.04609999999956926</v>
      </c>
      <c r="J185" s="14">
        <f t="shared" si="15"/>
        <v>100.00013785038485</v>
      </c>
      <c r="K185" s="14">
        <f>H185/H923*100</f>
        <v>2.414908872882456</v>
      </c>
    </row>
    <row r="186" spans="1:11" ht="102" outlineLevel="6">
      <c r="A186" s="11" t="s">
        <v>164</v>
      </c>
      <c r="B186" s="12" t="s">
        <v>10</v>
      </c>
      <c r="C186" s="12" t="s">
        <v>156</v>
      </c>
      <c r="D186" s="12" t="s">
        <v>111</v>
      </c>
      <c r="E186" s="12" t="s">
        <v>165</v>
      </c>
      <c r="F186" s="12"/>
      <c r="G186" s="30">
        <f>G187</f>
        <v>27413.3</v>
      </c>
      <c r="H186" s="30">
        <f>H187</f>
        <v>27413.3</v>
      </c>
      <c r="I186" s="14">
        <f t="shared" si="14"/>
        <v>0</v>
      </c>
      <c r="J186" s="14">
        <f t="shared" si="15"/>
        <v>100</v>
      </c>
      <c r="K186" s="14">
        <f>H186/H923*100</f>
        <v>1.9795593400231637</v>
      </c>
    </row>
    <row r="187" spans="1:11" ht="38.25" outlineLevel="7">
      <c r="A187" s="11" t="s">
        <v>79</v>
      </c>
      <c r="B187" s="12" t="s">
        <v>10</v>
      </c>
      <c r="C187" s="12" t="s">
        <v>156</v>
      </c>
      <c r="D187" s="12" t="s">
        <v>111</v>
      </c>
      <c r="E187" s="12" t="s">
        <v>165</v>
      </c>
      <c r="F187" s="12" t="s">
        <v>80</v>
      </c>
      <c r="G187" s="30">
        <f>G188</f>
        <v>27413.3</v>
      </c>
      <c r="H187" s="30">
        <f>H188</f>
        <v>27413.3</v>
      </c>
      <c r="I187" s="14">
        <f t="shared" si="14"/>
        <v>0</v>
      </c>
      <c r="J187" s="14">
        <f t="shared" si="15"/>
        <v>100</v>
      </c>
      <c r="K187" s="14">
        <f>H187/H923*100</f>
        <v>1.9795593400231637</v>
      </c>
    </row>
    <row r="188" spans="1:11" ht="15" outlineLevel="7">
      <c r="A188" s="11" t="s">
        <v>166</v>
      </c>
      <c r="B188" s="12" t="s">
        <v>10</v>
      </c>
      <c r="C188" s="12" t="s">
        <v>156</v>
      </c>
      <c r="D188" s="12" t="s">
        <v>111</v>
      </c>
      <c r="E188" s="12" t="s">
        <v>165</v>
      </c>
      <c r="F188" s="12" t="s">
        <v>167</v>
      </c>
      <c r="G188" s="30">
        <v>27413.3</v>
      </c>
      <c r="H188" s="27">
        <v>27413.3</v>
      </c>
      <c r="I188" s="14">
        <f t="shared" si="14"/>
        <v>0</v>
      </c>
      <c r="J188" s="14">
        <f t="shared" si="15"/>
        <v>100</v>
      </c>
      <c r="K188" s="14">
        <f>H188/H923*100</f>
        <v>1.9795593400231637</v>
      </c>
    </row>
    <row r="189" spans="1:11" ht="63.75" outlineLevel="6">
      <c r="A189" s="11" t="s">
        <v>168</v>
      </c>
      <c r="B189" s="12" t="s">
        <v>10</v>
      </c>
      <c r="C189" s="12" t="s">
        <v>156</v>
      </c>
      <c r="D189" s="12" t="s">
        <v>111</v>
      </c>
      <c r="E189" s="12" t="s">
        <v>169</v>
      </c>
      <c r="F189" s="12"/>
      <c r="G189" s="30">
        <f>G190</f>
        <v>4599.9</v>
      </c>
      <c r="H189" s="30">
        <f>H190</f>
        <v>4599.9</v>
      </c>
      <c r="I189" s="14">
        <f t="shared" si="14"/>
        <v>0</v>
      </c>
      <c r="J189" s="14">
        <f t="shared" si="15"/>
        <v>100</v>
      </c>
      <c r="K189" s="14">
        <f>H189/H923*100</f>
        <v>0.3321663210256536</v>
      </c>
    </row>
    <row r="190" spans="1:11" ht="38.25" outlineLevel="7">
      <c r="A190" s="11" t="s">
        <v>79</v>
      </c>
      <c r="B190" s="12" t="s">
        <v>10</v>
      </c>
      <c r="C190" s="12" t="s">
        <v>156</v>
      </c>
      <c r="D190" s="12" t="s">
        <v>111</v>
      </c>
      <c r="E190" s="12" t="s">
        <v>169</v>
      </c>
      <c r="F190" s="12" t="s">
        <v>80</v>
      </c>
      <c r="G190" s="30">
        <f>G191</f>
        <v>4599.9</v>
      </c>
      <c r="H190" s="30">
        <f>H191</f>
        <v>4599.9</v>
      </c>
      <c r="I190" s="14">
        <f t="shared" si="14"/>
        <v>0</v>
      </c>
      <c r="J190" s="14">
        <f t="shared" si="15"/>
        <v>100</v>
      </c>
      <c r="K190" s="14">
        <f>H190/H923*100</f>
        <v>0.3321663210256536</v>
      </c>
    </row>
    <row r="191" spans="1:11" ht="15" outlineLevel="7">
      <c r="A191" s="11" t="s">
        <v>166</v>
      </c>
      <c r="B191" s="12" t="s">
        <v>10</v>
      </c>
      <c r="C191" s="12" t="s">
        <v>156</v>
      </c>
      <c r="D191" s="12" t="s">
        <v>111</v>
      </c>
      <c r="E191" s="12" t="s">
        <v>169</v>
      </c>
      <c r="F191" s="12" t="s">
        <v>167</v>
      </c>
      <c r="G191" s="30">
        <v>4599.9</v>
      </c>
      <c r="H191" s="27">
        <v>4599.9</v>
      </c>
      <c r="I191" s="14">
        <f t="shared" si="14"/>
        <v>0</v>
      </c>
      <c r="J191" s="14">
        <f t="shared" si="15"/>
        <v>100</v>
      </c>
      <c r="K191" s="14">
        <f>H191/H923*100</f>
        <v>0.3321663210256536</v>
      </c>
    </row>
    <row r="192" spans="1:11" ht="63.75" outlineLevel="6">
      <c r="A192" s="11" t="s">
        <v>170</v>
      </c>
      <c r="B192" s="12" t="s">
        <v>10</v>
      </c>
      <c r="C192" s="12" t="s">
        <v>156</v>
      </c>
      <c r="D192" s="12" t="s">
        <v>111</v>
      </c>
      <c r="E192" s="12" t="s">
        <v>171</v>
      </c>
      <c r="F192" s="12"/>
      <c r="G192" s="30">
        <f>G193</f>
        <v>1428.8539</v>
      </c>
      <c r="H192" s="30">
        <f>H193</f>
        <v>1428.9</v>
      </c>
      <c r="I192" s="14">
        <f t="shared" si="14"/>
        <v>-0.04610000000002401</v>
      </c>
      <c r="J192" s="14">
        <f t="shared" si="15"/>
        <v>100.00322636205144</v>
      </c>
      <c r="K192" s="14">
        <f>H192/H923*100</f>
        <v>0.1031832118336391</v>
      </c>
    </row>
    <row r="193" spans="1:11" ht="38.25" outlineLevel="7">
      <c r="A193" s="11" t="s">
        <v>79</v>
      </c>
      <c r="B193" s="12" t="s">
        <v>10</v>
      </c>
      <c r="C193" s="12" t="s">
        <v>156</v>
      </c>
      <c r="D193" s="12" t="s">
        <v>111</v>
      </c>
      <c r="E193" s="12" t="s">
        <v>171</v>
      </c>
      <c r="F193" s="12" t="s">
        <v>80</v>
      </c>
      <c r="G193" s="30">
        <f>G194</f>
        <v>1428.8539</v>
      </c>
      <c r="H193" s="30">
        <f>H194</f>
        <v>1428.9</v>
      </c>
      <c r="I193" s="14">
        <f t="shared" si="14"/>
        <v>-0.04610000000002401</v>
      </c>
      <c r="J193" s="14">
        <f t="shared" si="15"/>
        <v>100.00322636205144</v>
      </c>
      <c r="K193" s="14">
        <f>H193/H923*100</f>
        <v>0.1031832118336391</v>
      </c>
    </row>
    <row r="194" spans="1:11" ht="15" outlineLevel="7">
      <c r="A194" s="11" t="s">
        <v>166</v>
      </c>
      <c r="B194" s="12" t="s">
        <v>10</v>
      </c>
      <c r="C194" s="12" t="s">
        <v>156</v>
      </c>
      <c r="D194" s="12" t="s">
        <v>111</v>
      </c>
      <c r="E194" s="12" t="s">
        <v>171</v>
      </c>
      <c r="F194" s="12" t="s">
        <v>167</v>
      </c>
      <c r="G194" s="30">
        <v>1428.8539</v>
      </c>
      <c r="H194" s="27">
        <v>1428.9</v>
      </c>
      <c r="I194" s="14">
        <f t="shared" si="14"/>
        <v>-0.04610000000002401</v>
      </c>
      <c r="J194" s="14">
        <f t="shared" si="15"/>
        <v>100.00322636205144</v>
      </c>
      <c r="K194" s="14">
        <f>H194/H923*100</f>
        <v>0.1031832118336391</v>
      </c>
    </row>
    <row r="195" spans="1:11" ht="15" outlineLevel="1">
      <c r="A195" s="9" t="s">
        <v>172</v>
      </c>
      <c r="B195" s="10" t="s">
        <v>10</v>
      </c>
      <c r="C195" s="10" t="s">
        <v>130</v>
      </c>
      <c r="D195" s="10"/>
      <c r="E195" s="10"/>
      <c r="F195" s="10"/>
      <c r="G195" s="29">
        <f>G196+G202</f>
        <v>23451.6</v>
      </c>
      <c r="H195" s="29">
        <f>H196+H202</f>
        <v>22193.4</v>
      </c>
      <c r="I195" s="14">
        <f t="shared" si="14"/>
        <v>1258.199999999997</v>
      </c>
      <c r="J195" s="14">
        <f t="shared" si="15"/>
        <v>94.63490763956405</v>
      </c>
      <c r="K195" s="14">
        <f>H195/H923*100</f>
        <v>1.6026218024415186</v>
      </c>
    </row>
    <row r="196" spans="1:11" ht="15" outlineLevel="2">
      <c r="A196" s="11" t="s">
        <v>173</v>
      </c>
      <c r="B196" s="12" t="s">
        <v>10</v>
      </c>
      <c r="C196" s="12" t="s">
        <v>130</v>
      </c>
      <c r="D196" s="12" t="s">
        <v>12</v>
      </c>
      <c r="E196" s="12"/>
      <c r="F196" s="12"/>
      <c r="G196" s="30">
        <f aca="true" t="shared" si="17" ref="G196:H200">G197</f>
        <v>3300</v>
      </c>
      <c r="H196" s="30">
        <f t="shared" si="17"/>
        <v>3227.6</v>
      </c>
      <c r="I196" s="14">
        <f t="shared" si="14"/>
        <v>72.40000000000009</v>
      </c>
      <c r="J196" s="14">
        <f t="shared" si="15"/>
        <v>97.80606060606061</v>
      </c>
      <c r="K196" s="14">
        <f>H196/H923*100</f>
        <v>0.2330702879937389</v>
      </c>
    </row>
    <row r="197" spans="1:11" ht="102" outlineLevel="3">
      <c r="A197" s="11" t="s">
        <v>174</v>
      </c>
      <c r="B197" s="12" t="s">
        <v>10</v>
      </c>
      <c r="C197" s="12" t="s">
        <v>130</v>
      </c>
      <c r="D197" s="12" t="s">
        <v>12</v>
      </c>
      <c r="E197" s="12" t="s">
        <v>175</v>
      </c>
      <c r="F197" s="12"/>
      <c r="G197" s="30">
        <f t="shared" si="17"/>
        <v>3300</v>
      </c>
      <c r="H197" s="30">
        <f t="shared" si="17"/>
        <v>3227.6</v>
      </c>
      <c r="I197" s="14">
        <f t="shared" si="14"/>
        <v>72.40000000000009</v>
      </c>
      <c r="J197" s="14">
        <f t="shared" si="15"/>
        <v>97.80606060606061</v>
      </c>
      <c r="K197" s="14">
        <f>H197/H923*100</f>
        <v>0.2330702879937389</v>
      </c>
    </row>
    <row r="198" spans="1:11" ht="89.25" outlineLevel="5">
      <c r="A198" s="11" t="s">
        <v>176</v>
      </c>
      <c r="B198" s="12" t="s">
        <v>10</v>
      </c>
      <c r="C198" s="12" t="s">
        <v>130</v>
      </c>
      <c r="D198" s="12" t="s">
        <v>12</v>
      </c>
      <c r="E198" s="12" t="s">
        <v>177</v>
      </c>
      <c r="F198" s="12"/>
      <c r="G198" s="30">
        <f t="shared" si="17"/>
        <v>3300</v>
      </c>
      <c r="H198" s="30">
        <f t="shared" si="17"/>
        <v>3227.6</v>
      </c>
      <c r="I198" s="14">
        <f t="shared" si="14"/>
        <v>72.40000000000009</v>
      </c>
      <c r="J198" s="14">
        <f t="shared" si="15"/>
        <v>97.80606060606061</v>
      </c>
      <c r="K198" s="14">
        <f>H198/H923*100</f>
        <v>0.2330702879937389</v>
      </c>
    </row>
    <row r="199" spans="1:11" ht="25.5" outlineLevel="6">
      <c r="A199" s="11" t="s">
        <v>178</v>
      </c>
      <c r="B199" s="12" t="s">
        <v>10</v>
      </c>
      <c r="C199" s="12" t="s">
        <v>130</v>
      </c>
      <c r="D199" s="12" t="s">
        <v>12</v>
      </c>
      <c r="E199" s="12" t="s">
        <v>179</v>
      </c>
      <c r="F199" s="12"/>
      <c r="G199" s="30">
        <f t="shared" si="17"/>
        <v>3300</v>
      </c>
      <c r="H199" s="30">
        <f t="shared" si="17"/>
        <v>3227.6</v>
      </c>
      <c r="I199" s="14">
        <f t="shared" si="14"/>
        <v>72.40000000000009</v>
      </c>
      <c r="J199" s="14">
        <f t="shared" si="15"/>
        <v>97.80606060606061</v>
      </c>
      <c r="K199" s="14">
        <f>H199/H923*100</f>
        <v>0.2330702879937389</v>
      </c>
    </row>
    <row r="200" spans="1:11" ht="25.5" outlineLevel="7">
      <c r="A200" s="11" t="s">
        <v>73</v>
      </c>
      <c r="B200" s="12" t="s">
        <v>10</v>
      </c>
      <c r="C200" s="12" t="s">
        <v>130</v>
      </c>
      <c r="D200" s="12" t="s">
        <v>12</v>
      </c>
      <c r="E200" s="12" t="s">
        <v>179</v>
      </c>
      <c r="F200" s="12" t="s">
        <v>74</v>
      </c>
      <c r="G200" s="30">
        <f t="shared" si="17"/>
        <v>3300</v>
      </c>
      <c r="H200" s="30">
        <f t="shared" si="17"/>
        <v>3227.6</v>
      </c>
      <c r="I200" s="14">
        <f t="shared" si="14"/>
        <v>72.40000000000009</v>
      </c>
      <c r="J200" s="14">
        <f t="shared" si="15"/>
        <v>97.80606060606061</v>
      </c>
      <c r="K200" s="14">
        <f>H200/H923*100</f>
        <v>0.2330702879937389</v>
      </c>
    </row>
    <row r="201" spans="1:11" ht="25.5" outlineLevel="7">
      <c r="A201" s="11" t="s">
        <v>180</v>
      </c>
      <c r="B201" s="12" t="s">
        <v>10</v>
      </c>
      <c r="C201" s="12" t="s">
        <v>130</v>
      </c>
      <c r="D201" s="12" t="s">
        <v>12</v>
      </c>
      <c r="E201" s="12" t="s">
        <v>179</v>
      </c>
      <c r="F201" s="12" t="s">
        <v>181</v>
      </c>
      <c r="G201" s="30">
        <v>3300</v>
      </c>
      <c r="H201" s="27">
        <v>3227.6</v>
      </c>
      <c r="I201" s="14">
        <f t="shared" si="14"/>
        <v>72.40000000000009</v>
      </c>
      <c r="J201" s="14">
        <f t="shared" si="15"/>
        <v>97.80606060606061</v>
      </c>
      <c r="K201" s="14">
        <f>H201/H923*100</f>
        <v>0.2330702879937389</v>
      </c>
    </row>
    <row r="202" spans="1:11" ht="15" outlineLevel="2">
      <c r="A202" s="11" t="s">
        <v>182</v>
      </c>
      <c r="B202" s="12" t="s">
        <v>10</v>
      </c>
      <c r="C202" s="12" t="s">
        <v>130</v>
      </c>
      <c r="D202" s="12" t="s">
        <v>28</v>
      </c>
      <c r="E202" s="12"/>
      <c r="F202" s="12"/>
      <c r="G202" s="30">
        <f>G203+G219+G224</f>
        <v>20151.6</v>
      </c>
      <c r="H202" s="30">
        <f>H203+H219+H224</f>
        <v>18965.800000000003</v>
      </c>
      <c r="I202" s="14">
        <f t="shared" si="14"/>
        <v>1185.7999999999956</v>
      </c>
      <c r="J202" s="14">
        <f t="shared" si="15"/>
        <v>94.11560372377382</v>
      </c>
      <c r="K202" s="14">
        <f>H202/H923*100</f>
        <v>1.36955151444778</v>
      </c>
    </row>
    <row r="203" spans="1:11" ht="38.25" outlineLevel="3">
      <c r="A203" s="11" t="s">
        <v>15</v>
      </c>
      <c r="B203" s="12" t="s">
        <v>10</v>
      </c>
      <c r="C203" s="12" t="s">
        <v>130</v>
      </c>
      <c r="D203" s="12" t="s">
        <v>28</v>
      </c>
      <c r="E203" s="12" t="s">
        <v>16</v>
      </c>
      <c r="F203" s="12"/>
      <c r="G203" s="30">
        <f>G204</f>
        <v>3353.9</v>
      </c>
      <c r="H203" s="30">
        <f>H204</f>
        <v>3353.4</v>
      </c>
      <c r="I203" s="14">
        <f t="shared" si="14"/>
        <v>0.5</v>
      </c>
      <c r="J203" s="14">
        <f t="shared" si="15"/>
        <v>99.98509198246816</v>
      </c>
      <c r="K203" s="14">
        <f>H203/H923*100</f>
        <v>0.24215451225622883</v>
      </c>
    </row>
    <row r="204" spans="1:11" ht="51" outlineLevel="4">
      <c r="A204" s="11" t="s">
        <v>17</v>
      </c>
      <c r="B204" s="12" t="s">
        <v>10</v>
      </c>
      <c r="C204" s="12" t="s">
        <v>130</v>
      </c>
      <c r="D204" s="12" t="s">
        <v>28</v>
      </c>
      <c r="E204" s="12" t="s">
        <v>18</v>
      </c>
      <c r="F204" s="12"/>
      <c r="G204" s="30">
        <f>G205</f>
        <v>3353.9</v>
      </c>
      <c r="H204" s="30">
        <f>H205</f>
        <v>3353.4</v>
      </c>
      <c r="I204" s="14">
        <f t="shared" si="14"/>
        <v>0.5</v>
      </c>
      <c r="J204" s="14">
        <f t="shared" si="15"/>
        <v>99.98509198246816</v>
      </c>
      <c r="K204" s="14">
        <f>H204/H923*100</f>
        <v>0.24215451225622883</v>
      </c>
    </row>
    <row r="205" spans="1:11" ht="51" outlineLevel="5">
      <c r="A205" s="11" t="s">
        <v>19</v>
      </c>
      <c r="B205" s="12" t="s">
        <v>10</v>
      </c>
      <c r="C205" s="12" t="s">
        <v>130</v>
      </c>
      <c r="D205" s="12" t="s">
        <v>28</v>
      </c>
      <c r="E205" s="12" t="s">
        <v>20</v>
      </c>
      <c r="F205" s="12"/>
      <c r="G205" s="30">
        <f>G206+G211+G214</f>
        <v>3353.9</v>
      </c>
      <c r="H205" s="30">
        <f>H206+H211+H214</f>
        <v>3353.4</v>
      </c>
      <c r="I205" s="14">
        <f t="shared" si="14"/>
        <v>0.5</v>
      </c>
      <c r="J205" s="14">
        <f t="shared" si="15"/>
        <v>99.98509198246816</v>
      </c>
      <c r="K205" s="14">
        <f>H205/H923*100</f>
        <v>0.24215451225622883</v>
      </c>
    </row>
    <row r="206" spans="1:11" ht="102" outlineLevel="6">
      <c r="A206" s="11" t="s">
        <v>183</v>
      </c>
      <c r="B206" s="12" t="s">
        <v>10</v>
      </c>
      <c r="C206" s="12" t="s">
        <v>130</v>
      </c>
      <c r="D206" s="12" t="s">
        <v>28</v>
      </c>
      <c r="E206" s="12" t="s">
        <v>184</v>
      </c>
      <c r="F206" s="12"/>
      <c r="G206" s="30">
        <f>G207+G209</f>
        <v>2148</v>
      </c>
      <c r="H206" s="30">
        <f>H207+H209</f>
        <v>2147.5</v>
      </c>
      <c r="I206" s="14">
        <f t="shared" si="14"/>
        <v>0.5</v>
      </c>
      <c r="J206" s="14">
        <f t="shared" si="15"/>
        <v>99.97672253258845</v>
      </c>
      <c r="K206" s="14">
        <f>H206/H923*100</f>
        <v>0.15507449605482534</v>
      </c>
    </row>
    <row r="207" spans="1:11" ht="76.5" outlineLevel="7">
      <c r="A207" s="11" t="s">
        <v>23</v>
      </c>
      <c r="B207" s="12" t="s">
        <v>10</v>
      </c>
      <c r="C207" s="12" t="s">
        <v>130</v>
      </c>
      <c r="D207" s="12" t="s">
        <v>28</v>
      </c>
      <c r="E207" s="12" t="s">
        <v>184</v>
      </c>
      <c r="F207" s="12" t="s">
        <v>24</v>
      </c>
      <c r="G207" s="30">
        <f>G208</f>
        <v>1346.1</v>
      </c>
      <c r="H207" s="30">
        <f>H208</f>
        <v>1346.1</v>
      </c>
      <c r="I207" s="14">
        <f t="shared" si="14"/>
        <v>0</v>
      </c>
      <c r="J207" s="14">
        <f t="shared" si="15"/>
        <v>100</v>
      </c>
      <c r="K207" s="14">
        <f>H207/H923*100</f>
        <v>0.09720408807422604</v>
      </c>
    </row>
    <row r="208" spans="1:11" ht="25.5" outlineLevel="7">
      <c r="A208" s="11" t="s">
        <v>25</v>
      </c>
      <c r="B208" s="12" t="s">
        <v>10</v>
      </c>
      <c r="C208" s="12" t="s">
        <v>130</v>
      </c>
      <c r="D208" s="12" t="s">
        <v>28</v>
      </c>
      <c r="E208" s="12" t="s">
        <v>184</v>
      </c>
      <c r="F208" s="12" t="s">
        <v>26</v>
      </c>
      <c r="G208" s="30">
        <v>1346.1</v>
      </c>
      <c r="H208" s="27">
        <v>1346.1</v>
      </c>
      <c r="I208" s="14">
        <f t="shared" si="14"/>
        <v>0</v>
      </c>
      <c r="J208" s="14">
        <f t="shared" si="15"/>
        <v>100</v>
      </c>
      <c r="K208" s="14">
        <f>H208/H923*100</f>
        <v>0.09720408807422604</v>
      </c>
    </row>
    <row r="209" spans="1:11" ht="38.25" outlineLevel="7">
      <c r="A209" s="11" t="s">
        <v>37</v>
      </c>
      <c r="B209" s="12" t="s">
        <v>10</v>
      </c>
      <c r="C209" s="12" t="s">
        <v>130</v>
      </c>
      <c r="D209" s="12" t="s">
        <v>28</v>
      </c>
      <c r="E209" s="12" t="s">
        <v>184</v>
      </c>
      <c r="F209" s="12" t="s">
        <v>38</v>
      </c>
      <c r="G209" s="30">
        <f>G210</f>
        <v>801.9</v>
      </c>
      <c r="H209" s="30">
        <f>H210</f>
        <v>801.4</v>
      </c>
      <c r="I209" s="14">
        <f t="shared" si="14"/>
        <v>0.5</v>
      </c>
      <c r="J209" s="14">
        <f t="shared" si="15"/>
        <v>99.93764808579624</v>
      </c>
      <c r="K209" s="14">
        <f>H209/H923*100</f>
        <v>0.057870407980599316</v>
      </c>
    </row>
    <row r="210" spans="1:11" ht="38.25" outlineLevel="7">
      <c r="A210" s="11" t="s">
        <v>39</v>
      </c>
      <c r="B210" s="12" t="s">
        <v>10</v>
      </c>
      <c r="C210" s="12" t="s">
        <v>130</v>
      </c>
      <c r="D210" s="12" t="s">
        <v>28</v>
      </c>
      <c r="E210" s="12" t="s">
        <v>184</v>
      </c>
      <c r="F210" s="12" t="s">
        <v>40</v>
      </c>
      <c r="G210" s="30">
        <v>801.9</v>
      </c>
      <c r="H210" s="27">
        <v>801.4</v>
      </c>
      <c r="I210" s="14">
        <f t="shared" si="14"/>
        <v>0.5</v>
      </c>
      <c r="J210" s="14">
        <f t="shared" si="15"/>
        <v>99.93764808579624</v>
      </c>
      <c r="K210" s="14">
        <f>H210/H923*100</f>
        <v>0.057870407980599316</v>
      </c>
    </row>
    <row r="211" spans="1:11" ht="102" outlineLevel="6">
      <c r="A211" s="11" t="s">
        <v>185</v>
      </c>
      <c r="B211" s="12" t="s">
        <v>10</v>
      </c>
      <c r="C211" s="12" t="s">
        <v>130</v>
      </c>
      <c r="D211" s="12" t="s">
        <v>28</v>
      </c>
      <c r="E211" s="12" t="s">
        <v>186</v>
      </c>
      <c r="F211" s="12"/>
      <c r="G211" s="30">
        <f>G212</f>
        <v>131.9</v>
      </c>
      <c r="H211" s="30">
        <f>H212</f>
        <v>131.9</v>
      </c>
      <c r="I211" s="14">
        <f t="shared" si="14"/>
        <v>0</v>
      </c>
      <c r="J211" s="14">
        <f t="shared" si="15"/>
        <v>100</v>
      </c>
      <c r="K211" s="14">
        <f>H211/H923*100</f>
        <v>0.009524715264089158</v>
      </c>
    </row>
    <row r="212" spans="1:11" ht="76.5" outlineLevel="7">
      <c r="A212" s="11" t="s">
        <v>23</v>
      </c>
      <c r="B212" s="12" t="s">
        <v>10</v>
      </c>
      <c r="C212" s="12" t="s">
        <v>130</v>
      </c>
      <c r="D212" s="12" t="s">
        <v>28</v>
      </c>
      <c r="E212" s="12" t="s">
        <v>186</v>
      </c>
      <c r="F212" s="12" t="s">
        <v>24</v>
      </c>
      <c r="G212" s="30">
        <f>G213</f>
        <v>131.9</v>
      </c>
      <c r="H212" s="30">
        <f>H213</f>
        <v>131.9</v>
      </c>
      <c r="I212" s="14">
        <f aca="true" t="shared" si="18" ref="I212:I272">G212-H212</f>
        <v>0</v>
      </c>
      <c r="J212" s="14">
        <f aca="true" t="shared" si="19" ref="J212:J272">H212/G212*100</f>
        <v>100</v>
      </c>
      <c r="K212" s="14">
        <f>H212/H923*100</f>
        <v>0.009524715264089158</v>
      </c>
    </row>
    <row r="213" spans="1:11" ht="25.5" outlineLevel="7">
      <c r="A213" s="11" t="s">
        <v>25</v>
      </c>
      <c r="B213" s="12" t="s">
        <v>10</v>
      </c>
      <c r="C213" s="12" t="s">
        <v>130</v>
      </c>
      <c r="D213" s="12" t="s">
        <v>28</v>
      </c>
      <c r="E213" s="12" t="s">
        <v>186</v>
      </c>
      <c r="F213" s="12" t="s">
        <v>26</v>
      </c>
      <c r="G213" s="30">
        <v>131.9</v>
      </c>
      <c r="H213" s="27">
        <v>131.9</v>
      </c>
      <c r="I213" s="14">
        <f t="shared" si="18"/>
        <v>0</v>
      </c>
      <c r="J213" s="14">
        <f t="shared" si="19"/>
        <v>100</v>
      </c>
      <c r="K213" s="14">
        <f>H213/H923*100</f>
        <v>0.009524715264089158</v>
      </c>
    </row>
    <row r="214" spans="1:11" ht="51" outlineLevel="6">
      <c r="A214" s="11" t="s">
        <v>187</v>
      </c>
      <c r="B214" s="12" t="s">
        <v>10</v>
      </c>
      <c r="C214" s="12" t="s">
        <v>130</v>
      </c>
      <c r="D214" s="12" t="s">
        <v>28</v>
      </c>
      <c r="E214" s="12" t="s">
        <v>188</v>
      </c>
      <c r="F214" s="12"/>
      <c r="G214" s="30">
        <f>G215+G217</f>
        <v>1074</v>
      </c>
      <c r="H214" s="30">
        <f>H215+H217</f>
        <v>1074</v>
      </c>
      <c r="I214" s="14">
        <f t="shared" si="18"/>
        <v>0</v>
      </c>
      <c r="J214" s="14">
        <f t="shared" si="19"/>
        <v>100</v>
      </c>
      <c r="K214" s="14">
        <f>H214/H923*100</f>
        <v>0.07755530093731429</v>
      </c>
    </row>
    <row r="215" spans="1:11" ht="76.5" outlineLevel="7">
      <c r="A215" s="11" t="s">
        <v>23</v>
      </c>
      <c r="B215" s="12" t="s">
        <v>10</v>
      </c>
      <c r="C215" s="12" t="s">
        <v>130</v>
      </c>
      <c r="D215" s="12" t="s">
        <v>28</v>
      </c>
      <c r="E215" s="12" t="s">
        <v>188</v>
      </c>
      <c r="F215" s="12" t="s">
        <v>24</v>
      </c>
      <c r="G215" s="30">
        <f>G216</f>
        <v>855.5</v>
      </c>
      <c r="H215" s="30">
        <f>H216</f>
        <v>855.5</v>
      </c>
      <c r="I215" s="14">
        <f t="shared" si="18"/>
        <v>0</v>
      </c>
      <c r="J215" s="14">
        <f t="shared" si="19"/>
        <v>100</v>
      </c>
      <c r="K215" s="14">
        <f>H215/H923*100</f>
        <v>0.06177705768330761</v>
      </c>
    </row>
    <row r="216" spans="1:11" ht="25.5" outlineLevel="7">
      <c r="A216" s="11" t="s">
        <v>25</v>
      </c>
      <c r="B216" s="12" t="s">
        <v>10</v>
      </c>
      <c r="C216" s="12" t="s">
        <v>130</v>
      </c>
      <c r="D216" s="12" t="s">
        <v>28</v>
      </c>
      <c r="E216" s="12" t="s">
        <v>188</v>
      </c>
      <c r="F216" s="12" t="s">
        <v>26</v>
      </c>
      <c r="G216" s="30">
        <v>855.5</v>
      </c>
      <c r="H216" s="27">
        <v>855.5</v>
      </c>
      <c r="I216" s="14">
        <f t="shared" si="18"/>
        <v>0</v>
      </c>
      <c r="J216" s="14">
        <f t="shared" si="19"/>
        <v>100</v>
      </c>
      <c r="K216" s="14">
        <f>H216/H923*100</f>
        <v>0.06177705768330761</v>
      </c>
    </row>
    <row r="217" spans="1:11" ht="38.25" outlineLevel="7">
      <c r="A217" s="11" t="s">
        <v>37</v>
      </c>
      <c r="B217" s="12" t="s">
        <v>10</v>
      </c>
      <c r="C217" s="12" t="s">
        <v>130</v>
      </c>
      <c r="D217" s="12" t="s">
        <v>28</v>
      </c>
      <c r="E217" s="12" t="s">
        <v>188</v>
      </c>
      <c r="F217" s="12" t="s">
        <v>38</v>
      </c>
      <c r="G217" s="30">
        <f>G218</f>
        <v>218.5</v>
      </c>
      <c r="H217" s="30">
        <f>H218</f>
        <v>218.5</v>
      </c>
      <c r="I217" s="14">
        <f t="shared" si="18"/>
        <v>0</v>
      </c>
      <c r="J217" s="14">
        <f t="shared" si="19"/>
        <v>100</v>
      </c>
      <c r="K217" s="14">
        <f>H217/H923*100</f>
        <v>0.015778243254006678</v>
      </c>
    </row>
    <row r="218" spans="1:11" ht="38.25" outlineLevel="7">
      <c r="A218" s="11" t="s">
        <v>39</v>
      </c>
      <c r="B218" s="12" t="s">
        <v>10</v>
      </c>
      <c r="C218" s="12" t="s">
        <v>130</v>
      </c>
      <c r="D218" s="12" t="s">
        <v>28</v>
      </c>
      <c r="E218" s="12" t="s">
        <v>188</v>
      </c>
      <c r="F218" s="12" t="s">
        <v>40</v>
      </c>
      <c r="G218" s="30">
        <v>218.5</v>
      </c>
      <c r="H218" s="27">
        <v>218.5</v>
      </c>
      <c r="I218" s="14">
        <f t="shared" si="18"/>
        <v>0</v>
      </c>
      <c r="J218" s="14">
        <f t="shared" si="19"/>
        <v>100</v>
      </c>
      <c r="K218" s="14">
        <f>H218/H923*100</f>
        <v>0.015778243254006678</v>
      </c>
    </row>
    <row r="219" spans="1:11" ht="63.75" outlineLevel="3">
      <c r="A219" s="11" t="s">
        <v>189</v>
      </c>
      <c r="B219" s="12" t="s">
        <v>10</v>
      </c>
      <c r="C219" s="12" t="s">
        <v>130</v>
      </c>
      <c r="D219" s="12" t="s">
        <v>28</v>
      </c>
      <c r="E219" s="12" t="s">
        <v>190</v>
      </c>
      <c r="F219" s="12"/>
      <c r="G219" s="30">
        <f aca="true" t="shared" si="20" ref="G219:H222">G220</f>
        <v>3939.6</v>
      </c>
      <c r="H219" s="30">
        <f t="shared" si="20"/>
        <v>3763.2</v>
      </c>
      <c r="I219" s="14">
        <f t="shared" si="18"/>
        <v>176.4000000000001</v>
      </c>
      <c r="J219" s="14">
        <f t="shared" si="19"/>
        <v>95.52238805970148</v>
      </c>
      <c r="K219" s="14">
        <f>H219/H923*100</f>
        <v>0.27174684216694706</v>
      </c>
    </row>
    <row r="220" spans="1:11" ht="51" outlineLevel="5">
      <c r="A220" s="11" t="s">
        <v>191</v>
      </c>
      <c r="B220" s="12" t="s">
        <v>10</v>
      </c>
      <c r="C220" s="12" t="s">
        <v>130</v>
      </c>
      <c r="D220" s="12" t="s">
        <v>28</v>
      </c>
      <c r="E220" s="12" t="s">
        <v>192</v>
      </c>
      <c r="F220" s="12"/>
      <c r="G220" s="30">
        <f t="shared" si="20"/>
        <v>3939.6</v>
      </c>
      <c r="H220" s="30">
        <f t="shared" si="20"/>
        <v>3763.2</v>
      </c>
      <c r="I220" s="14">
        <f t="shared" si="18"/>
        <v>176.4000000000001</v>
      </c>
      <c r="J220" s="14">
        <f t="shared" si="19"/>
        <v>95.52238805970148</v>
      </c>
      <c r="K220" s="14">
        <f>H220/H923*100</f>
        <v>0.27174684216694706</v>
      </c>
    </row>
    <row r="221" spans="1:11" ht="63.75" outlineLevel="6">
      <c r="A221" s="11" t="s">
        <v>193</v>
      </c>
      <c r="B221" s="12" t="s">
        <v>10</v>
      </c>
      <c r="C221" s="12" t="s">
        <v>130</v>
      </c>
      <c r="D221" s="12" t="s">
        <v>28</v>
      </c>
      <c r="E221" s="12" t="s">
        <v>194</v>
      </c>
      <c r="F221" s="12"/>
      <c r="G221" s="30">
        <f t="shared" si="20"/>
        <v>3939.6</v>
      </c>
      <c r="H221" s="30">
        <f t="shared" si="20"/>
        <v>3763.2</v>
      </c>
      <c r="I221" s="14">
        <f t="shared" si="18"/>
        <v>176.4000000000001</v>
      </c>
      <c r="J221" s="14">
        <f t="shared" si="19"/>
        <v>95.52238805970148</v>
      </c>
      <c r="K221" s="14">
        <f>H221/H923*100</f>
        <v>0.27174684216694706</v>
      </c>
    </row>
    <row r="222" spans="1:11" ht="25.5" outlineLevel="7">
      <c r="A222" s="11" t="s">
        <v>73</v>
      </c>
      <c r="B222" s="12" t="s">
        <v>10</v>
      </c>
      <c r="C222" s="12" t="s">
        <v>130</v>
      </c>
      <c r="D222" s="12" t="s">
        <v>28</v>
      </c>
      <c r="E222" s="12" t="s">
        <v>194</v>
      </c>
      <c r="F222" s="12" t="s">
        <v>74</v>
      </c>
      <c r="G222" s="30">
        <f t="shared" si="20"/>
        <v>3939.6</v>
      </c>
      <c r="H222" s="30">
        <f t="shared" si="20"/>
        <v>3763.2</v>
      </c>
      <c r="I222" s="14">
        <f t="shared" si="18"/>
        <v>176.4000000000001</v>
      </c>
      <c r="J222" s="14">
        <f t="shared" si="19"/>
        <v>95.52238805970148</v>
      </c>
      <c r="K222" s="14">
        <f>H222/H923*100</f>
        <v>0.27174684216694706</v>
      </c>
    </row>
    <row r="223" spans="1:11" ht="38.25" outlineLevel="7">
      <c r="A223" s="11" t="s">
        <v>75</v>
      </c>
      <c r="B223" s="12" t="s">
        <v>10</v>
      </c>
      <c r="C223" s="12" t="s">
        <v>130</v>
      </c>
      <c r="D223" s="12" t="s">
        <v>28</v>
      </c>
      <c r="E223" s="12" t="s">
        <v>194</v>
      </c>
      <c r="F223" s="12" t="s">
        <v>76</v>
      </c>
      <c r="G223" s="30">
        <v>3939.6</v>
      </c>
      <c r="H223" s="27">
        <v>3763.2</v>
      </c>
      <c r="I223" s="14">
        <f t="shared" si="18"/>
        <v>176.4000000000001</v>
      </c>
      <c r="J223" s="14">
        <f t="shared" si="19"/>
        <v>95.52238805970148</v>
      </c>
      <c r="K223" s="14">
        <f>H223/H923*100</f>
        <v>0.27174684216694706</v>
      </c>
    </row>
    <row r="224" spans="1:11" ht="102" outlineLevel="3">
      <c r="A224" s="11" t="s">
        <v>174</v>
      </c>
      <c r="B224" s="12" t="s">
        <v>10</v>
      </c>
      <c r="C224" s="12" t="s">
        <v>130</v>
      </c>
      <c r="D224" s="12" t="s">
        <v>28</v>
      </c>
      <c r="E224" s="12" t="s">
        <v>175</v>
      </c>
      <c r="F224" s="12"/>
      <c r="G224" s="30">
        <f>G225</f>
        <v>12858.099999999999</v>
      </c>
      <c r="H224" s="30">
        <f>H225</f>
        <v>11849.2</v>
      </c>
      <c r="I224" s="14">
        <f t="shared" si="18"/>
        <v>1008.8999999999978</v>
      </c>
      <c r="J224" s="14">
        <f t="shared" si="19"/>
        <v>92.15358412207092</v>
      </c>
      <c r="K224" s="14">
        <f>H224/H923*100</f>
        <v>0.8556501600246038</v>
      </c>
    </row>
    <row r="225" spans="1:11" ht="89.25" outlineLevel="5">
      <c r="A225" s="11" t="s">
        <v>176</v>
      </c>
      <c r="B225" s="12" t="s">
        <v>10</v>
      </c>
      <c r="C225" s="12" t="s">
        <v>130</v>
      </c>
      <c r="D225" s="12" t="s">
        <v>28</v>
      </c>
      <c r="E225" s="12" t="s">
        <v>177</v>
      </c>
      <c r="F225" s="12"/>
      <c r="G225" s="30">
        <f>G226+G231+G234+G237+G241</f>
        <v>12858.099999999999</v>
      </c>
      <c r="H225" s="30">
        <f>H226+H231+H234+H237+H241</f>
        <v>11849.2</v>
      </c>
      <c r="I225" s="14">
        <f t="shared" si="18"/>
        <v>1008.8999999999978</v>
      </c>
      <c r="J225" s="14">
        <f t="shared" si="19"/>
        <v>92.15358412207092</v>
      </c>
      <c r="K225" s="14">
        <f>H225/H923*100</f>
        <v>0.8556501600246038</v>
      </c>
    </row>
    <row r="226" spans="1:11" ht="89.25" outlineLevel="6">
      <c r="A226" s="11" t="s">
        <v>195</v>
      </c>
      <c r="B226" s="12" t="s">
        <v>10</v>
      </c>
      <c r="C226" s="12" t="s">
        <v>130</v>
      </c>
      <c r="D226" s="12" t="s">
        <v>28</v>
      </c>
      <c r="E226" s="12" t="s">
        <v>196</v>
      </c>
      <c r="F226" s="12"/>
      <c r="G226" s="30">
        <f>G227+G229</f>
        <v>833.4</v>
      </c>
      <c r="H226" s="30">
        <f>H227+H229</f>
        <v>585.4</v>
      </c>
      <c r="I226" s="14">
        <f t="shared" si="18"/>
        <v>248</v>
      </c>
      <c r="J226" s="14">
        <f t="shared" si="19"/>
        <v>70.24238060955123</v>
      </c>
      <c r="K226" s="14">
        <f>H226/H923*100</f>
        <v>0.042272693825608734</v>
      </c>
    </row>
    <row r="227" spans="1:11" ht="38.25" outlineLevel="7">
      <c r="A227" s="11" t="s">
        <v>37</v>
      </c>
      <c r="B227" s="12" t="s">
        <v>10</v>
      </c>
      <c r="C227" s="12" t="s">
        <v>130</v>
      </c>
      <c r="D227" s="12" t="s">
        <v>28</v>
      </c>
      <c r="E227" s="12" t="s">
        <v>196</v>
      </c>
      <c r="F227" s="12" t="s">
        <v>38</v>
      </c>
      <c r="G227" s="30">
        <f>G228</f>
        <v>7</v>
      </c>
      <c r="H227" s="30">
        <f>H228</f>
        <v>2.8</v>
      </c>
      <c r="I227" s="14">
        <f t="shared" si="18"/>
        <v>4.2</v>
      </c>
      <c r="J227" s="14">
        <f t="shared" si="19"/>
        <v>40</v>
      </c>
      <c r="K227" s="14">
        <f>H227/H923*100</f>
        <v>0.00020219259089802606</v>
      </c>
    </row>
    <row r="228" spans="1:11" ht="38.25" outlineLevel="7">
      <c r="A228" s="11" t="s">
        <v>39</v>
      </c>
      <c r="B228" s="12" t="s">
        <v>10</v>
      </c>
      <c r="C228" s="12" t="s">
        <v>130</v>
      </c>
      <c r="D228" s="12" t="s">
        <v>28</v>
      </c>
      <c r="E228" s="12" t="s">
        <v>196</v>
      </c>
      <c r="F228" s="12" t="s">
        <v>40</v>
      </c>
      <c r="G228" s="30">
        <v>7</v>
      </c>
      <c r="H228" s="27">
        <v>2.8</v>
      </c>
      <c r="I228" s="14">
        <f t="shared" si="18"/>
        <v>4.2</v>
      </c>
      <c r="J228" s="14">
        <f t="shared" si="19"/>
        <v>40</v>
      </c>
      <c r="K228" s="14">
        <f>H228/H923*100</f>
        <v>0.00020219259089802606</v>
      </c>
    </row>
    <row r="229" spans="1:11" ht="25.5" outlineLevel="7">
      <c r="A229" s="11" t="s">
        <v>73</v>
      </c>
      <c r="B229" s="12" t="s">
        <v>10</v>
      </c>
      <c r="C229" s="12" t="s">
        <v>130</v>
      </c>
      <c r="D229" s="12" t="s">
        <v>28</v>
      </c>
      <c r="E229" s="12" t="s">
        <v>196</v>
      </c>
      <c r="F229" s="12" t="s">
        <v>74</v>
      </c>
      <c r="G229" s="30">
        <f>G230</f>
        <v>826.4</v>
      </c>
      <c r="H229" s="30">
        <f>H230</f>
        <v>582.6</v>
      </c>
      <c r="I229" s="14">
        <f t="shared" si="18"/>
        <v>243.79999999999995</v>
      </c>
      <c r="J229" s="14">
        <f t="shared" si="19"/>
        <v>70.49854791868346</v>
      </c>
      <c r="K229" s="14">
        <f>H229/H923*100</f>
        <v>0.04207050123471071</v>
      </c>
    </row>
    <row r="230" spans="1:11" ht="38.25" outlineLevel="7">
      <c r="A230" s="11" t="s">
        <v>75</v>
      </c>
      <c r="B230" s="12" t="s">
        <v>10</v>
      </c>
      <c r="C230" s="12" t="s">
        <v>130</v>
      </c>
      <c r="D230" s="12" t="s">
        <v>28</v>
      </c>
      <c r="E230" s="12" t="s">
        <v>196</v>
      </c>
      <c r="F230" s="12" t="s">
        <v>76</v>
      </c>
      <c r="G230" s="30">
        <v>826.4</v>
      </c>
      <c r="H230" s="27">
        <v>582.6</v>
      </c>
      <c r="I230" s="14">
        <f t="shared" si="18"/>
        <v>243.79999999999995</v>
      </c>
      <c r="J230" s="14">
        <f t="shared" si="19"/>
        <v>70.49854791868346</v>
      </c>
      <c r="K230" s="14">
        <f>H230/H923*100</f>
        <v>0.04207050123471071</v>
      </c>
    </row>
    <row r="231" spans="1:11" ht="89.25" outlineLevel="6">
      <c r="A231" s="11" t="s">
        <v>197</v>
      </c>
      <c r="B231" s="12" t="s">
        <v>10</v>
      </c>
      <c r="C231" s="12" t="s">
        <v>130</v>
      </c>
      <c r="D231" s="12" t="s">
        <v>28</v>
      </c>
      <c r="E231" s="12" t="s">
        <v>198</v>
      </c>
      <c r="F231" s="12"/>
      <c r="G231" s="30">
        <f>G232</f>
        <v>20</v>
      </c>
      <c r="H231" s="30">
        <f>H232</f>
        <v>20</v>
      </c>
      <c r="I231" s="14">
        <f t="shared" si="18"/>
        <v>0</v>
      </c>
      <c r="J231" s="14">
        <f t="shared" si="19"/>
        <v>100</v>
      </c>
      <c r="K231" s="14">
        <f>H231/H923*100</f>
        <v>0.0014442327921287577</v>
      </c>
    </row>
    <row r="232" spans="1:11" ht="76.5" outlineLevel="7">
      <c r="A232" s="11" t="s">
        <v>23</v>
      </c>
      <c r="B232" s="12" t="s">
        <v>10</v>
      </c>
      <c r="C232" s="12" t="s">
        <v>130</v>
      </c>
      <c r="D232" s="12" t="s">
        <v>28</v>
      </c>
      <c r="E232" s="12" t="s">
        <v>198</v>
      </c>
      <c r="F232" s="12" t="s">
        <v>24</v>
      </c>
      <c r="G232" s="30">
        <f>G233</f>
        <v>20</v>
      </c>
      <c r="H232" s="30">
        <f>H233</f>
        <v>20</v>
      </c>
      <c r="I232" s="14">
        <f t="shared" si="18"/>
        <v>0</v>
      </c>
      <c r="J232" s="14">
        <f t="shared" si="19"/>
        <v>100</v>
      </c>
      <c r="K232" s="14">
        <f>H232/H923*100</f>
        <v>0.0014442327921287577</v>
      </c>
    </row>
    <row r="233" spans="1:11" ht="25.5" outlineLevel="7">
      <c r="A233" s="11" t="s">
        <v>25</v>
      </c>
      <c r="B233" s="12" t="s">
        <v>10</v>
      </c>
      <c r="C233" s="12" t="s">
        <v>130</v>
      </c>
      <c r="D233" s="12" t="s">
        <v>28</v>
      </c>
      <c r="E233" s="12" t="s">
        <v>198</v>
      </c>
      <c r="F233" s="12" t="s">
        <v>26</v>
      </c>
      <c r="G233" s="30">
        <v>20</v>
      </c>
      <c r="H233" s="27">
        <v>20</v>
      </c>
      <c r="I233" s="14">
        <f t="shared" si="18"/>
        <v>0</v>
      </c>
      <c r="J233" s="14">
        <f t="shared" si="19"/>
        <v>100</v>
      </c>
      <c r="K233" s="14">
        <f>H233/H923*100</f>
        <v>0.0014442327921287577</v>
      </c>
    </row>
    <row r="234" spans="1:11" ht="89.25" outlineLevel="6">
      <c r="A234" s="11" t="s">
        <v>199</v>
      </c>
      <c r="B234" s="12" t="s">
        <v>10</v>
      </c>
      <c r="C234" s="12" t="s">
        <v>130</v>
      </c>
      <c r="D234" s="12" t="s">
        <v>28</v>
      </c>
      <c r="E234" s="12" t="s">
        <v>200</v>
      </c>
      <c r="F234" s="12"/>
      <c r="G234" s="30">
        <f>G235</f>
        <v>789.6</v>
      </c>
      <c r="H234" s="30">
        <f>H235</f>
        <v>381.1</v>
      </c>
      <c r="I234" s="14">
        <f t="shared" si="18"/>
        <v>408.5</v>
      </c>
      <c r="J234" s="14">
        <f t="shared" si="19"/>
        <v>48.26494427558258</v>
      </c>
      <c r="K234" s="14">
        <f>H234/H923*100</f>
        <v>0.02751985585401348</v>
      </c>
    </row>
    <row r="235" spans="1:11" ht="25.5" outlineLevel="7">
      <c r="A235" s="11" t="s">
        <v>73</v>
      </c>
      <c r="B235" s="12" t="s">
        <v>10</v>
      </c>
      <c r="C235" s="12" t="s">
        <v>130</v>
      </c>
      <c r="D235" s="12" t="s">
        <v>28</v>
      </c>
      <c r="E235" s="12" t="s">
        <v>200</v>
      </c>
      <c r="F235" s="12" t="s">
        <v>74</v>
      </c>
      <c r="G235" s="30">
        <f>G236</f>
        <v>789.6</v>
      </c>
      <c r="H235" s="30">
        <f>H236</f>
        <v>381.1</v>
      </c>
      <c r="I235" s="14">
        <f t="shared" si="18"/>
        <v>408.5</v>
      </c>
      <c r="J235" s="14">
        <f t="shared" si="19"/>
        <v>48.26494427558258</v>
      </c>
      <c r="K235" s="14">
        <f>H235/H923*100</f>
        <v>0.02751985585401348</v>
      </c>
    </row>
    <row r="236" spans="1:11" ht="38.25" outlineLevel="7">
      <c r="A236" s="11" t="s">
        <v>75</v>
      </c>
      <c r="B236" s="12" t="s">
        <v>10</v>
      </c>
      <c r="C236" s="12" t="s">
        <v>130</v>
      </c>
      <c r="D236" s="12" t="s">
        <v>28</v>
      </c>
      <c r="E236" s="12" t="s">
        <v>200</v>
      </c>
      <c r="F236" s="12" t="s">
        <v>76</v>
      </c>
      <c r="G236" s="30">
        <v>789.6</v>
      </c>
      <c r="H236" s="27">
        <v>381.1</v>
      </c>
      <c r="I236" s="14">
        <f t="shared" si="18"/>
        <v>408.5</v>
      </c>
      <c r="J236" s="14">
        <f t="shared" si="19"/>
        <v>48.26494427558258</v>
      </c>
      <c r="K236" s="14">
        <f>H236/H923*100</f>
        <v>0.02751985585401348</v>
      </c>
    </row>
    <row r="237" spans="1:11" ht="51" outlineLevel="6">
      <c r="A237" s="11" t="s">
        <v>201</v>
      </c>
      <c r="B237" s="12" t="s">
        <v>10</v>
      </c>
      <c r="C237" s="12" t="s">
        <v>130</v>
      </c>
      <c r="D237" s="12" t="s">
        <v>28</v>
      </c>
      <c r="E237" s="12" t="s">
        <v>202</v>
      </c>
      <c r="F237" s="12"/>
      <c r="G237" s="30">
        <f>G238</f>
        <v>11171.8</v>
      </c>
      <c r="H237" s="30">
        <f>H238</f>
        <v>10862.7</v>
      </c>
      <c r="I237" s="14">
        <f t="shared" si="18"/>
        <v>309.09999999999854</v>
      </c>
      <c r="J237" s="14">
        <f t="shared" si="19"/>
        <v>97.23321219499097</v>
      </c>
      <c r="K237" s="14">
        <f>H237/H923*100</f>
        <v>0.7844133775528528</v>
      </c>
    </row>
    <row r="238" spans="1:11" ht="25.5" outlineLevel="7">
      <c r="A238" s="11" t="s">
        <v>73</v>
      </c>
      <c r="B238" s="12" t="s">
        <v>10</v>
      </c>
      <c r="C238" s="12" t="s">
        <v>130</v>
      </c>
      <c r="D238" s="12" t="s">
        <v>28</v>
      </c>
      <c r="E238" s="12" t="s">
        <v>202</v>
      </c>
      <c r="F238" s="12" t="s">
        <v>74</v>
      </c>
      <c r="G238" s="30">
        <f>G239+G240</f>
        <v>11171.8</v>
      </c>
      <c r="H238" s="30">
        <f>H239+H240</f>
        <v>10862.7</v>
      </c>
      <c r="I238" s="14">
        <f t="shared" si="18"/>
        <v>309.09999999999854</v>
      </c>
      <c r="J238" s="14">
        <f t="shared" si="19"/>
        <v>97.23321219499097</v>
      </c>
      <c r="K238" s="14">
        <f>H238/H923*100</f>
        <v>0.7844133775528528</v>
      </c>
    </row>
    <row r="239" spans="1:11" ht="25.5" outlineLevel="7">
      <c r="A239" s="11" t="s">
        <v>180</v>
      </c>
      <c r="B239" s="12" t="s">
        <v>10</v>
      </c>
      <c r="C239" s="12" t="s">
        <v>130</v>
      </c>
      <c r="D239" s="12" t="s">
        <v>28</v>
      </c>
      <c r="E239" s="12" t="s">
        <v>202</v>
      </c>
      <c r="F239" s="12" t="s">
        <v>181</v>
      </c>
      <c r="G239" s="30">
        <v>7089.8</v>
      </c>
      <c r="H239" s="27">
        <v>7069.3</v>
      </c>
      <c r="I239" s="14">
        <f t="shared" si="18"/>
        <v>20.5</v>
      </c>
      <c r="J239" s="14">
        <f t="shared" si="19"/>
        <v>99.7108522102175</v>
      </c>
      <c r="K239" s="14">
        <f>H239/H923*100</f>
        <v>0.5104857438697914</v>
      </c>
    </row>
    <row r="240" spans="1:11" ht="38.25" outlineLevel="7">
      <c r="A240" s="11" t="s">
        <v>75</v>
      </c>
      <c r="B240" s="12" t="s">
        <v>10</v>
      </c>
      <c r="C240" s="12" t="s">
        <v>130</v>
      </c>
      <c r="D240" s="12" t="s">
        <v>28</v>
      </c>
      <c r="E240" s="12" t="s">
        <v>202</v>
      </c>
      <c r="F240" s="12" t="s">
        <v>76</v>
      </c>
      <c r="G240" s="30">
        <v>4082</v>
      </c>
      <c r="H240" s="27">
        <v>3793.4</v>
      </c>
      <c r="I240" s="14">
        <f t="shared" si="18"/>
        <v>288.5999999999999</v>
      </c>
      <c r="J240" s="14">
        <f t="shared" si="19"/>
        <v>92.92993630573248</v>
      </c>
      <c r="K240" s="14">
        <f>H240/H923*100</f>
        <v>0.2739276336830615</v>
      </c>
    </row>
    <row r="241" spans="1:11" ht="76.5" outlineLevel="7">
      <c r="A241" s="4" t="s">
        <v>595</v>
      </c>
      <c r="B241" s="12" t="s">
        <v>10</v>
      </c>
      <c r="C241" s="12" t="s">
        <v>130</v>
      </c>
      <c r="D241" s="12" t="s">
        <v>28</v>
      </c>
      <c r="E241" s="5" t="s">
        <v>596</v>
      </c>
      <c r="F241" s="12"/>
      <c r="G241" s="30">
        <f>G242</f>
        <v>43.3</v>
      </c>
      <c r="H241" s="30">
        <f>H242</f>
        <v>0</v>
      </c>
      <c r="I241" s="14">
        <f t="shared" si="18"/>
        <v>43.3</v>
      </c>
      <c r="J241" s="14">
        <f t="shared" si="19"/>
        <v>0</v>
      </c>
      <c r="K241" s="14">
        <f>H241/H923*100</f>
        <v>0</v>
      </c>
    </row>
    <row r="242" spans="1:11" ht="25.5" outlineLevel="7">
      <c r="A242" s="4" t="s">
        <v>73</v>
      </c>
      <c r="B242" s="12" t="s">
        <v>10</v>
      </c>
      <c r="C242" s="12" t="s">
        <v>130</v>
      </c>
      <c r="D242" s="12" t="s">
        <v>28</v>
      </c>
      <c r="E242" s="5" t="s">
        <v>596</v>
      </c>
      <c r="F242" s="12" t="s">
        <v>74</v>
      </c>
      <c r="G242" s="30">
        <f>G243</f>
        <v>43.3</v>
      </c>
      <c r="H242" s="30">
        <f>H243</f>
        <v>0</v>
      </c>
      <c r="I242" s="14">
        <f t="shared" si="18"/>
        <v>43.3</v>
      </c>
      <c r="J242" s="14">
        <f t="shared" si="19"/>
        <v>0</v>
      </c>
      <c r="K242" s="14">
        <f>H242/H923*100</f>
        <v>0</v>
      </c>
    </row>
    <row r="243" spans="1:11" ht="38.25" outlineLevel="7">
      <c r="A243" s="4" t="s">
        <v>75</v>
      </c>
      <c r="B243" s="12" t="s">
        <v>10</v>
      </c>
      <c r="C243" s="12" t="s">
        <v>130</v>
      </c>
      <c r="D243" s="12" t="s">
        <v>28</v>
      </c>
      <c r="E243" s="5" t="s">
        <v>596</v>
      </c>
      <c r="F243" s="12" t="s">
        <v>76</v>
      </c>
      <c r="G243" s="30">
        <v>43.3</v>
      </c>
      <c r="H243" s="27">
        <v>0</v>
      </c>
      <c r="I243" s="14">
        <f t="shared" si="18"/>
        <v>43.3</v>
      </c>
      <c r="J243" s="14">
        <f t="shared" si="19"/>
        <v>0</v>
      </c>
      <c r="K243" s="14">
        <f>H243/H923*100</f>
        <v>0</v>
      </c>
    </row>
    <row r="244" spans="1:11" ht="15" outlineLevel="1">
      <c r="A244" s="9" t="s">
        <v>203</v>
      </c>
      <c r="B244" s="10" t="s">
        <v>10</v>
      </c>
      <c r="C244" s="10" t="s">
        <v>54</v>
      </c>
      <c r="D244" s="10"/>
      <c r="E244" s="10"/>
      <c r="F244" s="10"/>
      <c r="G244" s="29">
        <f>G245+G261</f>
        <v>21520.600000000002</v>
      </c>
      <c r="H244" s="29">
        <f>H245+H261</f>
        <v>21519.9</v>
      </c>
      <c r="I244" s="14">
        <f t="shared" si="18"/>
        <v>0.7000000000007276</v>
      </c>
      <c r="J244" s="14">
        <f t="shared" si="19"/>
        <v>99.9967473025845</v>
      </c>
      <c r="K244" s="14">
        <f>H244/H923*100</f>
        <v>1.5539872631665828</v>
      </c>
    </row>
    <row r="245" spans="1:11" ht="15" outlineLevel="2">
      <c r="A245" s="11" t="s">
        <v>204</v>
      </c>
      <c r="B245" s="12" t="s">
        <v>10</v>
      </c>
      <c r="C245" s="12" t="s">
        <v>54</v>
      </c>
      <c r="D245" s="12" t="s">
        <v>12</v>
      </c>
      <c r="E245" s="12"/>
      <c r="F245" s="12"/>
      <c r="G245" s="30">
        <f>G246</f>
        <v>19941.7</v>
      </c>
      <c r="H245" s="30">
        <f>H246</f>
        <v>19941</v>
      </c>
      <c r="I245" s="14">
        <f t="shared" si="18"/>
        <v>0.7000000000007276</v>
      </c>
      <c r="J245" s="14">
        <f t="shared" si="19"/>
        <v>99.99648976767276</v>
      </c>
      <c r="K245" s="14">
        <f>H245/H923*100</f>
        <v>1.4399723053919777</v>
      </c>
    </row>
    <row r="246" spans="1:11" ht="51" outlineLevel="3">
      <c r="A246" s="11" t="s">
        <v>158</v>
      </c>
      <c r="B246" s="12" t="s">
        <v>10</v>
      </c>
      <c r="C246" s="12" t="s">
        <v>54</v>
      </c>
      <c r="D246" s="12" t="s">
        <v>12</v>
      </c>
      <c r="E246" s="12" t="s">
        <v>159</v>
      </c>
      <c r="F246" s="12"/>
      <c r="G246" s="30">
        <f>G247+G256</f>
        <v>19941.7</v>
      </c>
      <c r="H246" s="30">
        <f>H247+H256</f>
        <v>19941</v>
      </c>
      <c r="I246" s="14">
        <f t="shared" si="18"/>
        <v>0.7000000000007276</v>
      </c>
      <c r="J246" s="14">
        <f t="shared" si="19"/>
        <v>99.99648976767276</v>
      </c>
      <c r="K246" s="14">
        <f>H246/H923*100</f>
        <v>1.4399723053919777</v>
      </c>
    </row>
    <row r="247" spans="1:11" ht="38.25" outlineLevel="4">
      <c r="A247" s="11" t="s">
        <v>205</v>
      </c>
      <c r="B247" s="12" t="s">
        <v>10</v>
      </c>
      <c r="C247" s="12" t="s">
        <v>54</v>
      </c>
      <c r="D247" s="12" t="s">
        <v>12</v>
      </c>
      <c r="E247" s="12" t="s">
        <v>206</v>
      </c>
      <c r="F247" s="12"/>
      <c r="G247" s="30">
        <f>G248</f>
        <v>700</v>
      </c>
      <c r="H247" s="30">
        <f>H248</f>
        <v>699.3</v>
      </c>
      <c r="I247" s="14">
        <f t="shared" si="18"/>
        <v>0.7000000000000455</v>
      </c>
      <c r="J247" s="14">
        <f t="shared" si="19"/>
        <v>99.89999999999999</v>
      </c>
      <c r="K247" s="14">
        <f>H247/H923*100</f>
        <v>0.050497599576782</v>
      </c>
    </row>
    <row r="248" spans="1:11" ht="38.25" outlineLevel="5">
      <c r="A248" s="11" t="s">
        <v>207</v>
      </c>
      <c r="B248" s="12" t="s">
        <v>10</v>
      </c>
      <c r="C248" s="12" t="s">
        <v>54</v>
      </c>
      <c r="D248" s="12" t="s">
        <v>12</v>
      </c>
      <c r="E248" s="12" t="s">
        <v>208</v>
      </c>
      <c r="F248" s="12"/>
      <c r="G248" s="30">
        <f>G249</f>
        <v>700</v>
      </c>
      <c r="H248" s="30">
        <f>H249</f>
        <v>699.3</v>
      </c>
      <c r="I248" s="14">
        <f t="shared" si="18"/>
        <v>0.7000000000000455</v>
      </c>
      <c r="J248" s="14">
        <f t="shared" si="19"/>
        <v>99.89999999999999</v>
      </c>
      <c r="K248" s="14">
        <f>H248/H923*100</f>
        <v>0.050497599576782</v>
      </c>
    </row>
    <row r="249" spans="1:11" ht="63.75" outlineLevel="6">
      <c r="A249" s="11" t="s">
        <v>209</v>
      </c>
      <c r="B249" s="12" t="s">
        <v>10</v>
      </c>
      <c r="C249" s="12" t="s">
        <v>54</v>
      </c>
      <c r="D249" s="12" t="s">
        <v>12</v>
      </c>
      <c r="E249" s="12" t="s">
        <v>210</v>
      </c>
      <c r="F249" s="12"/>
      <c r="G249" s="30">
        <f>G250+G252+G254</f>
        <v>700</v>
      </c>
      <c r="H249" s="30">
        <f>H250+H252+H254</f>
        <v>699.3</v>
      </c>
      <c r="I249" s="14">
        <f t="shared" si="18"/>
        <v>0.7000000000000455</v>
      </c>
      <c r="J249" s="14">
        <f t="shared" si="19"/>
        <v>99.89999999999999</v>
      </c>
      <c r="K249" s="14">
        <f>H249/H923*100</f>
        <v>0.050497599576782</v>
      </c>
    </row>
    <row r="250" spans="1:11" ht="76.5" outlineLevel="7">
      <c r="A250" s="11" t="s">
        <v>23</v>
      </c>
      <c r="B250" s="12" t="s">
        <v>10</v>
      </c>
      <c r="C250" s="12" t="s">
        <v>54</v>
      </c>
      <c r="D250" s="12" t="s">
        <v>12</v>
      </c>
      <c r="E250" s="12" t="s">
        <v>210</v>
      </c>
      <c r="F250" s="12" t="s">
        <v>24</v>
      </c>
      <c r="G250" s="30">
        <f>G251</f>
        <v>264.3</v>
      </c>
      <c r="H250" s="30">
        <f>H251</f>
        <v>264.1</v>
      </c>
      <c r="I250" s="14">
        <f t="shared" si="18"/>
        <v>0.19999999999998863</v>
      </c>
      <c r="J250" s="14">
        <f t="shared" si="19"/>
        <v>99.9243284146803</v>
      </c>
      <c r="K250" s="14">
        <f>H250/H923*100</f>
        <v>0.01907109402006025</v>
      </c>
    </row>
    <row r="251" spans="1:11" ht="25.5" outlineLevel="7">
      <c r="A251" s="11" t="s">
        <v>103</v>
      </c>
      <c r="B251" s="12" t="s">
        <v>10</v>
      </c>
      <c r="C251" s="12" t="s">
        <v>54</v>
      </c>
      <c r="D251" s="12" t="s">
        <v>12</v>
      </c>
      <c r="E251" s="12" t="s">
        <v>210</v>
      </c>
      <c r="F251" s="12" t="s">
        <v>104</v>
      </c>
      <c r="G251" s="30">
        <v>264.3</v>
      </c>
      <c r="H251" s="27">
        <v>264.1</v>
      </c>
      <c r="I251" s="14">
        <f t="shared" si="18"/>
        <v>0.19999999999998863</v>
      </c>
      <c r="J251" s="14">
        <f t="shared" si="19"/>
        <v>99.9243284146803</v>
      </c>
      <c r="K251" s="14">
        <f>H251/H923*100</f>
        <v>0.01907109402006025</v>
      </c>
    </row>
    <row r="252" spans="1:11" ht="38.25" outlineLevel="7">
      <c r="A252" s="11" t="s">
        <v>37</v>
      </c>
      <c r="B252" s="12" t="s">
        <v>10</v>
      </c>
      <c r="C252" s="12" t="s">
        <v>54</v>
      </c>
      <c r="D252" s="12" t="s">
        <v>12</v>
      </c>
      <c r="E252" s="12" t="s">
        <v>210</v>
      </c>
      <c r="F252" s="12" t="s">
        <v>38</v>
      </c>
      <c r="G252" s="30">
        <f>G253</f>
        <v>105.5</v>
      </c>
      <c r="H252" s="30">
        <f>H253</f>
        <v>105.5</v>
      </c>
      <c r="I252" s="14">
        <f t="shared" si="18"/>
        <v>0</v>
      </c>
      <c r="J252" s="14">
        <f t="shared" si="19"/>
        <v>100</v>
      </c>
      <c r="K252" s="14">
        <f>H252/H923*100</f>
        <v>0.007618327978479197</v>
      </c>
    </row>
    <row r="253" spans="1:11" ht="38.25" outlineLevel="7">
      <c r="A253" s="11" t="s">
        <v>39</v>
      </c>
      <c r="B253" s="12" t="s">
        <v>10</v>
      </c>
      <c r="C253" s="12" t="s">
        <v>54</v>
      </c>
      <c r="D253" s="12" t="s">
        <v>12</v>
      </c>
      <c r="E253" s="12" t="s">
        <v>210</v>
      </c>
      <c r="F253" s="12" t="s">
        <v>40</v>
      </c>
      <c r="G253" s="30">
        <v>105.5</v>
      </c>
      <c r="H253" s="27">
        <v>105.5</v>
      </c>
      <c r="I253" s="14">
        <f t="shared" si="18"/>
        <v>0</v>
      </c>
      <c r="J253" s="14">
        <f t="shared" si="19"/>
        <v>100</v>
      </c>
      <c r="K253" s="14">
        <f>H253/H923*100</f>
        <v>0.007618327978479197</v>
      </c>
    </row>
    <row r="254" spans="1:11" ht="25.5" outlineLevel="7">
      <c r="A254" s="11" t="s">
        <v>73</v>
      </c>
      <c r="B254" s="12" t="s">
        <v>10</v>
      </c>
      <c r="C254" s="12" t="s">
        <v>54</v>
      </c>
      <c r="D254" s="12" t="s">
        <v>12</v>
      </c>
      <c r="E254" s="12" t="s">
        <v>210</v>
      </c>
      <c r="F254" s="12" t="s">
        <v>74</v>
      </c>
      <c r="G254" s="30">
        <f>G255</f>
        <v>330.2</v>
      </c>
      <c r="H254" s="30">
        <f>H255</f>
        <v>329.7</v>
      </c>
      <c r="I254" s="14">
        <f t="shared" si="18"/>
        <v>0.5</v>
      </c>
      <c r="J254" s="14">
        <f t="shared" si="19"/>
        <v>99.84857662023016</v>
      </c>
      <c r="K254" s="14">
        <f>H254/H923*100</f>
        <v>0.023808177578242568</v>
      </c>
    </row>
    <row r="255" spans="1:11" ht="15" outlineLevel="7">
      <c r="A255" s="11" t="s">
        <v>211</v>
      </c>
      <c r="B255" s="12" t="s">
        <v>10</v>
      </c>
      <c r="C255" s="12" t="s">
        <v>54</v>
      </c>
      <c r="D255" s="12" t="s">
        <v>12</v>
      </c>
      <c r="E255" s="12" t="s">
        <v>210</v>
      </c>
      <c r="F255" s="12" t="s">
        <v>212</v>
      </c>
      <c r="G255" s="30">
        <v>330.2</v>
      </c>
      <c r="H255" s="27">
        <v>329.7</v>
      </c>
      <c r="I255" s="14">
        <f t="shared" si="18"/>
        <v>0.5</v>
      </c>
      <c r="J255" s="14">
        <f t="shared" si="19"/>
        <v>99.84857662023016</v>
      </c>
      <c r="K255" s="14">
        <f>H255/H923*100</f>
        <v>0.023808177578242568</v>
      </c>
    </row>
    <row r="256" spans="1:11" ht="25.5" outlineLevel="4">
      <c r="A256" s="11" t="s">
        <v>213</v>
      </c>
      <c r="B256" s="12" t="s">
        <v>10</v>
      </c>
      <c r="C256" s="12" t="s">
        <v>54</v>
      </c>
      <c r="D256" s="12" t="s">
        <v>12</v>
      </c>
      <c r="E256" s="12" t="s">
        <v>214</v>
      </c>
      <c r="F256" s="12"/>
      <c r="G256" s="30">
        <f aca="true" t="shared" si="21" ref="G256:H259">G257</f>
        <v>19241.7</v>
      </c>
      <c r="H256" s="30">
        <f t="shared" si="21"/>
        <v>19241.7</v>
      </c>
      <c r="I256" s="14">
        <f t="shared" si="18"/>
        <v>0</v>
      </c>
      <c r="J256" s="14">
        <f t="shared" si="19"/>
        <v>100</v>
      </c>
      <c r="K256" s="14">
        <f>H256/H923*100</f>
        <v>1.389474705815196</v>
      </c>
    </row>
    <row r="257" spans="1:11" ht="25.5" outlineLevel="5">
      <c r="A257" s="11" t="s">
        <v>215</v>
      </c>
      <c r="B257" s="12" t="s">
        <v>10</v>
      </c>
      <c r="C257" s="12" t="s">
        <v>54</v>
      </c>
      <c r="D257" s="12" t="s">
        <v>12</v>
      </c>
      <c r="E257" s="12" t="s">
        <v>216</v>
      </c>
      <c r="F257" s="12"/>
      <c r="G257" s="30">
        <f t="shared" si="21"/>
        <v>19241.7</v>
      </c>
      <c r="H257" s="30">
        <f t="shared" si="21"/>
        <v>19241.7</v>
      </c>
      <c r="I257" s="14">
        <f t="shared" si="18"/>
        <v>0</v>
      </c>
      <c r="J257" s="14">
        <f t="shared" si="19"/>
        <v>100</v>
      </c>
      <c r="K257" s="14">
        <f>H257/H923*100</f>
        <v>1.389474705815196</v>
      </c>
    </row>
    <row r="258" spans="1:11" ht="38.25" outlineLevel="6">
      <c r="A258" s="11" t="s">
        <v>217</v>
      </c>
      <c r="B258" s="12" t="s">
        <v>10</v>
      </c>
      <c r="C258" s="12" t="s">
        <v>54</v>
      </c>
      <c r="D258" s="12" t="s">
        <v>12</v>
      </c>
      <c r="E258" s="12" t="s">
        <v>218</v>
      </c>
      <c r="F258" s="12"/>
      <c r="G258" s="30">
        <f t="shared" si="21"/>
        <v>19241.7</v>
      </c>
      <c r="H258" s="30">
        <f t="shared" si="21"/>
        <v>19241.7</v>
      </c>
      <c r="I258" s="14">
        <f t="shared" si="18"/>
        <v>0</v>
      </c>
      <c r="J258" s="14">
        <f t="shared" si="19"/>
        <v>100</v>
      </c>
      <c r="K258" s="14">
        <f>H258/H923*100</f>
        <v>1.389474705815196</v>
      </c>
    </row>
    <row r="259" spans="1:11" ht="38.25" outlineLevel="7">
      <c r="A259" s="11" t="s">
        <v>79</v>
      </c>
      <c r="B259" s="12" t="s">
        <v>10</v>
      </c>
      <c r="C259" s="12" t="s">
        <v>54</v>
      </c>
      <c r="D259" s="12" t="s">
        <v>12</v>
      </c>
      <c r="E259" s="12" t="s">
        <v>218</v>
      </c>
      <c r="F259" s="12" t="s">
        <v>80</v>
      </c>
      <c r="G259" s="30">
        <f t="shared" si="21"/>
        <v>19241.7</v>
      </c>
      <c r="H259" s="30">
        <f t="shared" si="21"/>
        <v>19241.7</v>
      </c>
      <c r="I259" s="14">
        <f t="shared" si="18"/>
        <v>0</v>
      </c>
      <c r="J259" s="14">
        <f t="shared" si="19"/>
        <v>100</v>
      </c>
      <c r="K259" s="14">
        <f>H259/H923*100</f>
        <v>1.389474705815196</v>
      </c>
    </row>
    <row r="260" spans="1:11" ht="15" outlineLevel="7">
      <c r="A260" s="11" t="s">
        <v>166</v>
      </c>
      <c r="B260" s="12" t="s">
        <v>10</v>
      </c>
      <c r="C260" s="12" t="s">
        <v>54</v>
      </c>
      <c r="D260" s="12" t="s">
        <v>12</v>
      </c>
      <c r="E260" s="12" t="s">
        <v>218</v>
      </c>
      <c r="F260" s="12" t="s">
        <v>167</v>
      </c>
      <c r="G260" s="30">
        <v>19241.7</v>
      </c>
      <c r="H260" s="27">
        <v>19241.7</v>
      </c>
      <c r="I260" s="14">
        <f t="shared" si="18"/>
        <v>0</v>
      </c>
      <c r="J260" s="14">
        <f t="shared" si="19"/>
        <v>100</v>
      </c>
      <c r="K260" s="14">
        <f>H260/H923*100</f>
        <v>1.389474705815196</v>
      </c>
    </row>
    <row r="261" spans="1:11" ht="25.5" outlineLevel="2">
      <c r="A261" s="11" t="s">
        <v>219</v>
      </c>
      <c r="B261" s="12" t="s">
        <v>10</v>
      </c>
      <c r="C261" s="12" t="s">
        <v>54</v>
      </c>
      <c r="D261" s="12" t="s">
        <v>46</v>
      </c>
      <c r="E261" s="12"/>
      <c r="F261" s="12"/>
      <c r="G261" s="30">
        <f>G262+G268</f>
        <v>1578.9</v>
      </c>
      <c r="H261" s="30">
        <f>H262+H268</f>
        <v>1578.9</v>
      </c>
      <c r="I261" s="14">
        <f t="shared" si="18"/>
        <v>0</v>
      </c>
      <c r="J261" s="14">
        <f t="shared" si="19"/>
        <v>100</v>
      </c>
      <c r="K261" s="14">
        <f>H261/H923*100</f>
        <v>0.11401495777460478</v>
      </c>
    </row>
    <row r="262" spans="1:11" ht="51" outlineLevel="3">
      <c r="A262" s="11" t="s">
        <v>158</v>
      </c>
      <c r="B262" s="12" t="s">
        <v>10</v>
      </c>
      <c r="C262" s="12" t="s">
        <v>54</v>
      </c>
      <c r="D262" s="12" t="s">
        <v>46</v>
      </c>
      <c r="E262" s="12" t="s">
        <v>159</v>
      </c>
      <c r="F262" s="12"/>
      <c r="G262" s="30">
        <f aca="true" t="shared" si="22" ref="G262:H266">G263</f>
        <v>1204.7</v>
      </c>
      <c r="H262" s="30">
        <f t="shared" si="22"/>
        <v>1204.7</v>
      </c>
      <c r="I262" s="14">
        <f t="shared" si="18"/>
        <v>0</v>
      </c>
      <c r="J262" s="14">
        <f t="shared" si="19"/>
        <v>100</v>
      </c>
      <c r="K262" s="14">
        <f>H262/H923*100</f>
        <v>0.08699336223387573</v>
      </c>
    </row>
    <row r="263" spans="1:11" ht="38.25" outlineLevel="4">
      <c r="A263" s="11" t="s">
        <v>220</v>
      </c>
      <c r="B263" s="12" t="s">
        <v>10</v>
      </c>
      <c r="C263" s="12" t="s">
        <v>54</v>
      </c>
      <c r="D263" s="12" t="s">
        <v>46</v>
      </c>
      <c r="E263" s="12" t="s">
        <v>221</v>
      </c>
      <c r="F263" s="12"/>
      <c r="G263" s="30">
        <f t="shared" si="22"/>
        <v>1204.7</v>
      </c>
      <c r="H263" s="30">
        <f t="shared" si="22"/>
        <v>1204.7</v>
      </c>
      <c r="I263" s="14">
        <f t="shared" si="18"/>
        <v>0</v>
      </c>
      <c r="J263" s="14">
        <f t="shared" si="19"/>
        <v>100</v>
      </c>
      <c r="K263" s="14">
        <f>H263/H923*100</f>
        <v>0.08699336223387573</v>
      </c>
    </row>
    <row r="264" spans="1:11" ht="38.25" outlineLevel="5">
      <c r="A264" s="11" t="s">
        <v>222</v>
      </c>
      <c r="B264" s="12" t="s">
        <v>10</v>
      </c>
      <c r="C264" s="12" t="s">
        <v>54</v>
      </c>
      <c r="D264" s="12" t="s">
        <v>46</v>
      </c>
      <c r="E264" s="12" t="s">
        <v>223</v>
      </c>
      <c r="F264" s="12"/>
      <c r="G264" s="30">
        <f t="shared" si="22"/>
        <v>1204.7</v>
      </c>
      <c r="H264" s="30">
        <f t="shared" si="22"/>
        <v>1204.7</v>
      </c>
      <c r="I264" s="14">
        <f t="shared" si="18"/>
        <v>0</v>
      </c>
      <c r="J264" s="14">
        <f t="shared" si="19"/>
        <v>100</v>
      </c>
      <c r="K264" s="14">
        <f>H264/H923*100</f>
        <v>0.08699336223387573</v>
      </c>
    </row>
    <row r="265" spans="1:11" ht="51" outlineLevel="6">
      <c r="A265" s="11" t="s">
        <v>224</v>
      </c>
      <c r="B265" s="12" t="s">
        <v>10</v>
      </c>
      <c r="C265" s="12" t="s">
        <v>54</v>
      </c>
      <c r="D265" s="12" t="s">
        <v>46</v>
      </c>
      <c r="E265" s="12" t="s">
        <v>225</v>
      </c>
      <c r="F265" s="12"/>
      <c r="G265" s="30">
        <f t="shared" si="22"/>
        <v>1204.7</v>
      </c>
      <c r="H265" s="30">
        <f t="shared" si="22"/>
        <v>1204.7</v>
      </c>
      <c r="I265" s="14">
        <f t="shared" si="18"/>
        <v>0</v>
      </c>
      <c r="J265" s="14">
        <f t="shared" si="19"/>
        <v>100</v>
      </c>
      <c r="K265" s="14">
        <f>H265/H923*100</f>
        <v>0.08699336223387573</v>
      </c>
    </row>
    <row r="266" spans="1:11" ht="38.25" outlineLevel="7">
      <c r="A266" s="11" t="s">
        <v>79</v>
      </c>
      <c r="B266" s="12" t="s">
        <v>10</v>
      </c>
      <c r="C266" s="12" t="s">
        <v>54</v>
      </c>
      <c r="D266" s="12" t="s">
        <v>46</v>
      </c>
      <c r="E266" s="12" t="s">
        <v>225</v>
      </c>
      <c r="F266" s="12" t="s">
        <v>80</v>
      </c>
      <c r="G266" s="30">
        <f t="shared" si="22"/>
        <v>1204.7</v>
      </c>
      <c r="H266" s="30">
        <f t="shared" si="22"/>
        <v>1204.7</v>
      </c>
      <c r="I266" s="14">
        <f t="shared" si="18"/>
        <v>0</v>
      </c>
      <c r="J266" s="14">
        <f t="shared" si="19"/>
        <v>100</v>
      </c>
      <c r="K266" s="14">
        <f>H266/H923*100</f>
        <v>0.08699336223387573</v>
      </c>
    </row>
    <row r="267" spans="1:11" ht="15" outlineLevel="7">
      <c r="A267" s="11" t="s">
        <v>166</v>
      </c>
      <c r="B267" s="12" t="s">
        <v>10</v>
      </c>
      <c r="C267" s="12" t="s">
        <v>54</v>
      </c>
      <c r="D267" s="12" t="s">
        <v>46</v>
      </c>
      <c r="E267" s="12" t="s">
        <v>225</v>
      </c>
      <c r="F267" s="12" t="s">
        <v>167</v>
      </c>
      <c r="G267" s="30">
        <v>1204.7</v>
      </c>
      <c r="H267" s="27">
        <v>1204.7</v>
      </c>
      <c r="I267" s="14">
        <f t="shared" si="18"/>
        <v>0</v>
      </c>
      <c r="J267" s="14">
        <f t="shared" si="19"/>
        <v>100</v>
      </c>
      <c r="K267" s="14">
        <f>H267/H923*100</f>
        <v>0.08699336223387573</v>
      </c>
    </row>
    <row r="268" spans="1:11" ht="63.75" outlineLevel="6">
      <c r="A268" s="11" t="s">
        <v>226</v>
      </c>
      <c r="B268" s="12" t="s">
        <v>10</v>
      </c>
      <c r="C268" s="12" t="s">
        <v>54</v>
      </c>
      <c r="D268" s="12" t="s">
        <v>46</v>
      </c>
      <c r="E268" s="12" t="s">
        <v>227</v>
      </c>
      <c r="F268" s="12"/>
      <c r="G268" s="30">
        <f>G269</f>
        <v>374.2</v>
      </c>
      <c r="H268" s="30">
        <f>H269</f>
        <v>374.2</v>
      </c>
      <c r="I268" s="14">
        <f t="shared" si="18"/>
        <v>0</v>
      </c>
      <c r="J268" s="14">
        <f t="shared" si="19"/>
        <v>100</v>
      </c>
      <c r="K268" s="14">
        <f>H268/H923*100</f>
        <v>0.027021595540729058</v>
      </c>
    </row>
    <row r="269" spans="1:11" ht="38.25" outlineLevel="7">
      <c r="A269" s="11" t="s">
        <v>79</v>
      </c>
      <c r="B269" s="12" t="s">
        <v>10</v>
      </c>
      <c r="C269" s="12" t="s">
        <v>54</v>
      </c>
      <c r="D269" s="12" t="s">
        <v>46</v>
      </c>
      <c r="E269" s="12" t="s">
        <v>227</v>
      </c>
      <c r="F269" s="12" t="s">
        <v>80</v>
      </c>
      <c r="G269" s="30">
        <f>G270</f>
        <v>374.2</v>
      </c>
      <c r="H269" s="30">
        <f>H270</f>
        <v>374.2</v>
      </c>
      <c r="I269" s="14">
        <f t="shared" si="18"/>
        <v>0</v>
      </c>
      <c r="J269" s="14">
        <f t="shared" si="19"/>
        <v>100</v>
      </c>
      <c r="K269" s="14">
        <f>H269/H923*100</f>
        <v>0.027021595540729058</v>
      </c>
    </row>
    <row r="270" spans="1:11" ht="15" outlineLevel="7">
      <c r="A270" s="11" t="s">
        <v>166</v>
      </c>
      <c r="B270" s="12" t="s">
        <v>10</v>
      </c>
      <c r="C270" s="12" t="s">
        <v>54</v>
      </c>
      <c r="D270" s="12" t="s">
        <v>46</v>
      </c>
      <c r="E270" s="12" t="s">
        <v>227</v>
      </c>
      <c r="F270" s="12" t="s">
        <v>167</v>
      </c>
      <c r="G270" s="30">
        <v>374.2</v>
      </c>
      <c r="H270" s="27">
        <v>374.2</v>
      </c>
      <c r="I270" s="14">
        <f t="shared" si="18"/>
        <v>0</v>
      </c>
      <c r="J270" s="14">
        <f t="shared" si="19"/>
        <v>100</v>
      </c>
      <c r="K270" s="14">
        <f>H270/H923*100</f>
        <v>0.027021595540729058</v>
      </c>
    </row>
    <row r="271" spans="1:11" ht="15" outlineLevel="1">
      <c r="A271" s="9" t="s">
        <v>228</v>
      </c>
      <c r="B271" s="10" t="s">
        <v>10</v>
      </c>
      <c r="C271" s="10" t="s">
        <v>136</v>
      </c>
      <c r="D271" s="10"/>
      <c r="E271" s="10"/>
      <c r="F271" s="10"/>
      <c r="G271" s="29">
        <f aca="true" t="shared" si="23" ref="G271:H277">G272</f>
        <v>3713</v>
      </c>
      <c r="H271" s="29">
        <f t="shared" si="23"/>
        <v>3713</v>
      </c>
      <c r="I271" s="14">
        <f t="shared" si="18"/>
        <v>0</v>
      </c>
      <c r="J271" s="14">
        <f t="shared" si="19"/>
        <v>100</v>
      </c>
      <c r="K271" s="14">
        <f>H271/H923*100</f>
        <v>0.26812181785870387</v>
      </c>
    </row>
    <row r="272" spans="1:11" ht="15" outlineLevel="2">
      <c r="A272" s="11" t="s">
        <v>229</v>
      </c>
      <c r="B272" s="12" t="s">
        <v>10</v>
      </c>
      <c r="C272" s="12" t="s">
        <v>136</v>
      </c>
      <c r="D272" s="12" t="s">
        <v>14</v>
      </c>
      <c r="E272" s="12"/>
      <c r="F272" s="12"/>
      <c r="G272" s="30">
        <f t="shared" si="23"/>
        <v>3713</v>
      </c>
      <c r="H272" s="30">
        <f t="shared" si="23"/>
        <v>3713</v>
      </c>
      <c r="I272" s="14">
        <f t="shared" si="18"/>
        <v>0</v>
      </c>
      <c r="J272" s="14">
        <f t="shared" si="19"/>
        <v>100</v>
      </c>
      <c r="K272" s="14">
        <f>H272/H923*100</f>
        <v>0.26812181785870387</v>
      </c>
    </row>
    <row r="273" spans="1:11" ht="15" outlineLevel="3">
      <c r="A273" s="11" t="s">
        <v>47</v>
      </c>
      <c r="B273" s="12" t="s">
        <v>10</v>
      </c>
      <c r="C273" s="12" t="s">
        <v>136</v>
      </c>
      <c r="D273" s="12" t="s">
        <v>14</v>
      </c>
      <c r="E273" s="12" t="s">
        <v>48</v>
      </c>
      <c r="F273" s="12"/>
      <c r="G273" s="30">
        <f t="shared" si="23"/>
        <v>3713</v>
      </c>
      <c r="H273" s="30">
        <f t="shared" si="23"/>
        <v>3713</v>
      </c>
      <c r="I273" s="14">
        <f aca="true" t="shared" si="24" ref="I273:I336">G273-H273</f>
        <v>0</v>
      </c>
      <c r="J273" s="14">
        <f aca="true" t="shared" si="25" ref="J273:J336">H273/G273*100</f>
        <v>100</v>
      </c>
      <c r="K273" s="14">
        <f>H273/H923*100</f>
        <v>0.26812181785870387</v>
      </c>
    </row>
    <row r="274" spans="1:11" ht="25.5" outlineLevel="4">
      <c r="A274" s="11" t="s">
        <v>230</v>
      </c>
      <c r="B274" s="12" t="s">
        <v>10</v>
      </c>
      <c r="C274" s="12" t="s">
        <v>136</v>
      </c>
      <c r="D274" s="12" t="s">
        <v>14</v>
      </c>
      <c r="E274" s="12" t="s">
        <v>231</v>
      </c>
      <c r="F274" s="12"/>
      <c r="G274" s="30">
        <f t="shared" si="23"/>
        <v>3713</v>
      </c>
      <c r="H274" s="30">
        <f t="shared" si="23"/>
        <v>3713</v>
      </c>
      <c r="I274" s="14">
        <f t="shared" si="24"/>
        <v>0</v>
      </c>
      <c r="J274" s="14">
        <f t="shared" si="25"/>
        <v>100</v>
      </c>
      <c r="K274" s="14">
        <f>H274/H923*100</f>
        <v>0.26812181785870387</v>
      </c>
    </row>
    <row r="275" spans="1:11" ht="25.5" outlineLevel="5">
      <c r="A275" s="11" t="s">
        <v>230</v>
      </c>
      <c r="B275" s="12" t="s">
        <v>10</v>
      </c>
      <c r="C275" s="12" t="s">
        <v>136</v>
      </c>
      <c r="D275" s="12" t="s">
        <v>14</v>
      </c>
      <c r="E275" s="12" t="s">
        <v>231</v>
      </c>
      <c r="F275" s="12"/>
      <c r="G275" s="30">
        <f t="shared" si="23"/>
        <v>3713</v>
      </c>
      <c r="H275" s="30">
        <f t="shared" si="23"/>
        <v>3713</v>
      </c>
      <c r="I275" s="14">
        <f t="shared" si="24"/>
        <v>0</v>
      </c>
      <c r="J275" s="14">
        <f t="shared" si="25"/>
        <v>100</v>
      </c>
      <c r="K275" s="14">
        <f>H275/H923*100</f>
        <v>0.26812181785870387</v>
      </c>
    </row>
    <row r="276" spans="1:11" ht="38.25" outlineLevel="6">
      <c r="A276" s="11" t="s">
        <v>232</v>
      </c>
      <c r="B276" s="12" t="s">
        <v>10</v>
      </c>
      <c r="C276" s="12" t="s">
        <v>136</v>
      </c>
      <c r="D276" s="12" t="s">
        <v>14</v>
      </c>
      <c r="E276" s="12" t="s">
        <v>233</v>
      </c>
      <c r="F276" s="12"/>
      <c r="G276" s="30">
        <f t="shared" si="23"/>
        <v>3713</v>
      </c>
      <c r="H276" s="30">
        <f t="shared" si="23"/>
        <v>3713</v>
      </c>
      <c r="I276" s="14">
        <f t="shared" si="24"/>
        <v>0</v>
      </c>
      <c r="J276" s="14">
        <f t="shared" si="25"/>
        <v>100</v>
      </c>
      <c r="K276" s="14">
        <f>H276/H923*100</f>
        <v>0.26812181785870387</v>
      </c>
    </row>
    <row r="277" spans="1:11" ht="38.25" outlineLevel="7">
      <c r="A277" s="11" t="s">
        <v>79</v>
      </c>
      <c r="B277" s="12" t="s">
        <v>10</v>
      </c>
      <c r="C277" s="12" t="s">
        <v>136</v>
      </c>
      <c r="D277" s="12" t="s">
        <v>14</v>
      </c>
      <c r="E277" s="12" t="s">
        <v>233</v>
      </c>
      <c r="F277" s="12" t="s">
        <v>80</v>
      </c>
      <c r="G277" s="30">
        <f t="shared" si="23"/>
        <v>3713</v>
      </c>
      <c r="H277" s="30">
        <f t="shared" si="23"/>
        <v>3713</v>
      </c>
      <c r="I277" s="14">
        <f t="shared" si="24"/>
        <v>0</v>
      </c>
      <c r="J277" s="14">
        <f t="shared" si="25"/>
        <v>100</v>
      </c>
      <c r="K277" s="14">
        <f>H277/H923*100</f>
        <v>0.26812181785870387</v>
      </c>
    </row>
    <row r="278" spans="1:11" ht="15" outlineLevel="7">
      <c r="A278" s="11" t="s">
        <v>234</v>
      </c>
      <c r="B278" s="12" t="s">
        <v>10</v>
      </c>
      <c r="C278" s="12" t="s">
        <v>136</v>
      </c>
      <c r="D278" s="12" t="s">
        <v>14</v>
      </c>
      <c r="E278" s="12" t="s">
        <v>233</v>
      </c>
      <c r="F278" s="12" t="s">
        <v>235</v>
      </c>
      <c r="G278" s="30">
        <v>3713</v>
      </c>
      <c r="H278" s="27">
        <v>3713</v>
      </c>
      <c r="I278" s="14">
        <f t="shared" si="24"/>
        <v>0</v>
      </c>
      <c r="J278" s="14">
        <f t="shared" si="25"/>
        <v>100</v>
      </c>
      <c r="K278" s="14">
        <f>H278/H923*100</f>
        <v>0.26812181785870387</v>
      </c>
    </row>
    <row r="279" spans="1:11" ht="38.25">
      <c r="A279" s="9" t="s">
        <v>236</v>
      </c>
      <c r="B279" s="10" t="s">
        <v>237</v>
      </c>
      <c r="C279" s="10"/>
      <c r="D279" s="10"/>
      <c r="E279" s="10"/>
      <c r="F279" s="10"/>
      <c r="G279" s="29">
        <f>G280+G431+G456</f>
        <v>712270.0000000002</v>
      </c>
      <c r="H279" s="29">
        <f>H280+H431+H456</f>
        <v>703998.5000000001</v>
      </c>
      <c r="I279" s="14">
        <f t="shared" si="24"/>
        <v>8271.500000000116</v>
      </c>
      <c r="J279" s="14">
        <f t="shared" si="25"/>
        <v>98.83871284765607</v>
      </c>
      <c r="K279" s="14">
        <f>H279/H923*100</f>
        <v>50.83688596547287</v>
      </c>
    </row>
    <row r="280" spans="1:11" ht="15" outlineLevel="1">
      <c r="A280" s="9" t="s">
        <v>155</v>
      </c>
      <c r="B280" s="10" t="s">
        <v>237</v>
      </c>
      <c r="C280" s="10" t="s">
        <v>156</v>
      </c>
      <c r="D280" s="10"/>
      <c r="E280" s="10"/>
      <c r="F280" s="10"/>
      <c r="G280" s="29">
        <f>G281+G307+G354+G373+G381+G399</f>
        <v>661185.7000000002</v>
      </c>
      <c r="H280" s="29">
        <f>H281+H307+H354+H373+H381+H399</f>
        <v>654699.2000000001</v>
      </c>
      <c r="I280" s="14">
        <f t="shared" si="24"/>
        <v>6486.500000000116</v>
      </c>
      <c r="J280" s="14">
        <f t="shared" si="25"/>
        <v>99.01895942395606</v>
      </c>
      <c r="K280" s="14">
        <f>H280/H923*100</f>
        <v>47.2769026810232</v>
      </c>
    </row>
    <row r="281" spans="1:11" ht="15" outlineLevel="2">
      <c r="A281" s="11" t="s">
        <v>238</v>
      </c>
      <c r="B281" s="12" t="s">
        <v>237</v>
      </c>
      <c r="C281" s="12" t="s">
        <v>156</v>
      </c>
      <c r="D281" s="12" t="s">
        <v>12</v>
      </c>
      <c r="E281" s="12"/>
      <c r="F281" s="12"/>
      <c r="G281" s="30">
        <f>G282</f>
        <v>277409.30000000005</v>
      </c>
      <c r="H281" s="30">
        <f>H282</f>
        <v>277409.30000000005</v>
      </c>
      <c r="I281" s="14">
        <f t="shared" si="24"/>
        <v>0</v>
      </c>
      <c r="J281" s="14">
        <f t="shared" si="25"/>
        <v>100</v>
      </c>
      <c r="K281" s="14">
        <f>H281/H923*100</f>
        <v>20.03218039507421</v>
      </c>
    </row>
    <row r="282" spans="1:11" ht="38.25" outlineLevel="3">
      <c r="A282" s="11" t="s">
        <v>239</v>
      </c>
      <c r="B282" s="12" t="s">
        <v>237</v>
      </c>
      <c r="C282" s="12" t="s">
        <v>156</v>
      </c>
      <c r="D282" s="12" t="s">
        <v>12</v>
      </c>
      <c r="E282" s="12" t="s">
        <v>240</v>
      </c>
      <c r="F282" s="12"/>
      <c r="G282" s="30">
        <f>G283+G301</f>
        <v>277409.30000000005</v>
      </c>
      <c r="H282" s="30">
        <f>H283+H301</f>
        <v>277409.30000000005</v>
      </c>
      <c r="I282" s="14">
        <f t="shared" si="24"/>
        <v>0</v>
      </c>
      <c r="J282" s="14">
        <f t="shared" si="25"/>
        <v>100</v>
      </c>
      <c r="K282" s="14">
        <f>H282/H923*100</f>
        <v>20.03218039507421</v>
      </c>
    </row>
    <row r="283" spans="1:11" ht="38.25" outlineLevel="4">
      <c r="A283" s="11" t="s">
        <v>241</v>
      </c>
      <c r="B283" s="12" t="s">
        <v>237</v>
      </c>
      <c r="C283" s="12" t="s">
        <v>156</v>
      </c>
      <c r="D283" s="12" t="s">
        <v>12</v>
      </c>
      <c r="E283" s="12" t="s">
        <v>242</v>
      </c>
      <c r="F283" s="12"/>
      <c r="G283" s="30">
        <f>G284</f>
        <v>276143.60000000003</v>
      </c>
      <c r="H283" s="30">
        <f>H284</f>
        <v>276143.60000000003</v>
      </c>
      <c r="I283" s="14">
        <f t="shared" si="24"/>
        <v>0</v>
      </c>
      <c r="J283" s="14">
        <f t="shared" si="25"/>
        <v>100</v>
      </c>
      <c r="K283" s="14">
        <f>H283/H923*100</f>
        <v>19.940782122824345</v>
      </c>
    </row>
    <row r="284" spans="1:11" ht="25.5" outlineLevel="5">
      <c r="A284" s="11" t="s">
        <v>243</v>
      </c>
      <c r="B284" s="12" t="s">
        <v>237</v>
      </c>
      <c r="C284" s="12" t="s">
        <v>156</v>
      </c>
      <c r="D284" s="12" t="s">
        <v>12</v>
      </c>
      <c r="E284" s="12" t="s">
        <v>244</v>
      </c>
      <c r="F284" s="12"/>
      <c r="G284" s="30">
        <f>G285+G289+G293+G297</f>
        <v>276143.60000000003</v>
      </c>
      <c r="H284" s="30">
        <f>H285+H289+H293+H297</f>
        <v>276143.60000000003</v>
      </c>
      <c r="I284" s="14">
        <f t="shared" si="24"/>
        <v>0</v>
      </c>
      <c r="J284" s="14">
        <f t="shared" si="25"/>
        <v>100</v>
      </c>
      <c r="K284" s="14">
        <f>H284/H923*100</f>
        <v>19.940782122824345</v>
      </c>
    </row>
    <row r="285" spans="1:11" ht="102" outlineLevel="6">
      <c r="A285" s="11" t="s">
        <v>245</v>
      </c>
      <c r="B285" s="12" t="s">
        <v>237</v>
      </c>
      <c r="C285" s="12" t="s">
        <v>156</v>
      </c>
      <c r="D285" s="12" t="s">
        <v>12</v>
      </c>
      <c r="E285" s="12" t="s">
        <v>246</v>
      </c>
      <c r="F285" s="12"/>
      <c r="G285" s="30">
        <f>G286</f>
        <v>74350.5</v>
      </c>
      <c r="H285" s="30">
        <f>H286</f>
        <v>74350.5</v>
      </c>
      <c r="I285" s="14">
        <f t="shared" si="24"/>
        <v>0</v>
      </c>
      <c r="J285" s="14">
        <f t="shared" si="25"/>
        <v>100</v>
      </c>
      <c r="K285" s="14">
        <f>H285/H923*100</f>
        <v>5.368971510558461</v>
      </c>
    </row>
    <row r="286" spans="1:11" ht="38.25" outlineLevel="7">
      <c r="A286" s="11" t="s">
        <v>79</v>
      </c>
      <c r="B286" s="12" t="s">
        <v>237</v>
      </c>
      <c r="C286" s="12" t="s">
        <v>156</v>
      </c>
      <c r="D286" s="12" t="s">
        <v>12</v>
      </c>
      <c r="E286" s="12" t="s">
        <v>246</v>
      </c>
      <c r="F286" s="12" t="s">
        <v>80</v>
      </c>
      <c r="G286" s="30">
        <f>G287+G288</f>
        <v>74350.5</v>
      </c>
      <c r="H286" s="30">
        <f>H287+H288</f>
        <v>74350.5</v>
      </c>
      <c r="I286" s="14">
        <f t="shared" si="24"/>
        <v>0</v>
      </c>
      <c r="J286" s="14">
        <f t="shared" si="25"/>
        <v>100</v>
      </c>
      <c r="K286" s="14">
        <f>H286/H923*100</f>
        <v>5.368971510558461</v>
      </c>
    </row>
    <row r="287" spans="1:11" ht="15" outlineLevel="7">
      <c r="A287" s="11" t="s">
        <v>234</v>
      </c>
      <c r="B287" s="12" t="s">
        <v>237</v>
      </c>
      <c r="C287" s="12" t="s">
        <v>156</v>
      </c>
      <c r="D287" s="12" t="s">
        <v>12</v>
      </c>
      <c r="E287" s="12" t="s">
        <v>246</v>
      </c>
      <c r="F287" s="12" t="s">
        <v>235</v>
      </c>
      <c r="G287" s="30">
        <v>55534.1</v>
      </c>
      <c r="H287" s="27">
        <v>55534.1</v>
      </c>
      <c r="I287" s="14">
        <f t="shared" si="24"/>
        <v>0</v>
      </c>
      <c r="J287" s="14">
        <f t="shared" si="25"/>
        <v>100</v>
      </c>
      <c r="K287" s="14">
        <f>H287/H923*100</f>
        <v>4.010208415067882</v>
      </c>
    </row>
    <row r="288" spans="1:11" ht="15" outlineLevel="7">
      <c r="A288" s="11" t="s">
        <v>166</v>
      </c>
      <c r="B288" s="12" t="s">
        <v>237</v>
      </c>
      <c r="C288" s="12" t="s">
        <v>156</v>
      </c>
      <c r="D288" s="12" t="s">
        <v>12</v>
      </c>
      <c r="E288" s="12" t="s">
        <v>246</v>
      </c>
      <c r="F288" s="12" t="s">
        <v>167</v>
      </c>
      <c r="G288" s="30">
        <v>18816.4</v>
      </c>
      <c r="H288" s="27">
        <v>18816.4</v>
      </c>
      <c r="I288" s="14">
        <f t="shared" si="24"/>
        <v>0</v>
      </c>
      <c r="J288" s="14">
        <f t="shared" si="25"/>
        <v>100</v>
      </c>
      <c r="K288" s="14">
        <f>H288/H923*100</f>
        <v>1.3587630954905778</v>
      </c>
    </row>
    <row r="289" spans="1:11" ht="63.75" outlineLevel="6">
      <c r="A289" s="11" t="s">
        <v>247</v>
      </c>
      <c r="B289" s="12" t="s">
        <v>237</v>
      </c>
      <c r="C289" s="12" t="s">
        <v>156</v>
      </c>
      <c r="D289" s="12" t="s">
        <v>12</v>
      </c>
      <c r="E289" s="12" t="s">
        <v>248</v>
      </c>
      <c r="F289" s="12"/>
      <c r="G289" s="30">
        <f>G290</f>
        <v>23602</v>
      </c>
      <c r="H289" s="30">
        <f>H290</f>
        <v>23602</v>
      </c>
      <c r="I289" s="14">
        <f t="shared" si="24"/>
        <v>0</v>
      </c>
      <c r="J289" s="14">
        <f t="shared" si="25"/>
        <v>100</v>
      </c>
      <c r="K289" s="14">
        <f>H289/H923*100</f>
        <v>1.704339117991147</v>
      </c>
    </row>
    <row r="290" spans="1:11" ht="38.25" outlineLevel="7">
      <c r="A290" s="11" t="s">
        <v>79</v>
      </c>
      <c r="B290" s="12" t="s">
        <v>237</v>
      </c>
      <c r="C290" s="12" t="s">
        <v>156</v>
      </c>
      <c r="D290" s="12" t="s">
        <v>12</v>
      </c>
      <c r="E290" s="12" t="s">
        <v>248</v>
      </c>
      <c r="F290" s="12" t="s">
        <v>80</v>
      </c>
      <c r="G290" s="30">
        <f>G291+G292</f>
        <v>23602</v>
      </c>
      <c r="H290" s="30">
        <f>H291+H292</f>
        <v>23602</v>
      </c>
      <c r="I290" s="14">
        <f t="shared" si="24"/>
        <v>0</v>
      </c>
      <c r="J290" s="14">
        <f t="shared" si="25"/>
        <v>100</v>
      </c>
      <c r="K290" s="14">
        <f>H290/H923*100</f>
        <v>1.704339117991147</v>
      </c>
    </row>
    <row r="291" spans="1:11" ht="15" outlineLevel="7">
      <c r="A291" s="11" t="s">
        <v>234</v>
      </c>
      <c r="B291" s="12" t="s">
        <v>237</v>
      </c>
      <c r="C291" s="12" t="s">
        <v>156</v>
      </c>
      <c r="D291" s="12" t="s">
        <v>12</v>
      </c>
      <c r="E291" s="12" t="s">
        <v>248</v>
      </c>
      <c r="F291" s="12" t="s">
        <v>235</v>
      </c>
      <c r="G291" s="30">
        <v>18377.6</v>
      </c>
      <c r="H291" s="27">
        <v>18377.6</v>
      </c>
      <c r="I291" s="14">
        <f t="shared" si="24"/>
        <v>0</v>
      </c>
      <c r="J291" s="14">
        <f t="shared" si="25"/>
        <v>100</v>
      </c>
      <c r="K291" s="14">
        <f>H291/H923*100</f>
        <v>1.3270766280312727</v>
      </c>
    </row>
    <row r="292" spans="1:11" ht="15" outlineLevel="7">
      <c r="A292" s="11" t="s">
        <v>166</v>
      </c>
      <c r="B292" s="12" t="s">
        <v>237</v>
      </c>
      <c r="C292" s="12" t="s">
        <v>156</v>
      </c>
      <c r="D292" s="12" t="s">
        <v>12</v>
      </c>
      <c r="E292" s="12" t="s">
        <v>248</v>
      </c>
      <c r="F292" s="12" t="s">
        <v>167</v>
      </c>
      <c r="G292" s="30">
        <v>5224.4</v>
      </c>
      <c r="H292" s="27">
        <v>5224.4</v>
      </c>
      <c r="I292" s="14">
        <f t="shared" si="24"/>
        <v>0</v>
      </c>
      <c r="J292" s="14">
        <f t="shared" si="25"/>
        <v>100</v>
      </c>
      <c r="K292" s="14">
        <f>H292/H923*100</f>
        <v>0.37726248995987405</v>
      </c>
    </row>
    <row r="293" spans="1:11" ht="51" outlineLevel="6">
      <c r="A293" s="11" t="s">
        <v>249</v>
      </c>
      <c r="B293" s="12" t="s">
        <v>237</v>
      </c>
      <c r="C293" s="12" t="s">
        <v>156</v>
      </c>
      <c r="D293" s="12" t="s">
        <v>12</v>
      </c>
      <c r="E293" s="12" t="s">
        <v>250</v>
      </c>
      <c r="F293" s="12"/>
      <c r="G293" s="30">
        <f>G294</f>
        <v>170859.9</v>
      </c>
      <c r="H293" s="30">
        <f>H294</f>
        <v>170859.9</v>
      </c>
      <c r="I293" s="14">
        <f t="shared" si="24"/>
        <v>0</v>
      </c>
      <c r="J293" s="14">
        <f t="shared" si="25"/>
        <v>100</v>
      </c>
      <c r="K293" s="14">
        <f>H293/H923*100</f>
        <v>12.338073521992015</v>
      </c>
    </row>
    <row r="294" spans="1:11" ht="38.25" outlineLevel="7">
      <c r="A294" s="11" t="s">
        <v>79</v>
      </c>
      <c r="B294" s="12" t="s">
        <v>237</v>
      </c>
      <c r="C294" s="12" t="s">
        <v>156</v>
      </c>
      <c r="D294" s="12" t="s">
        <v>12</v>
      </c>
      <c r="E294" s="12" t="s">
        <v>250</v>
      </c>
      <c r="F294" s="12" t="s">
        <v>80</v>
      </c>
      <c r="G294" s="30">
        <f>G295+G296</f>
        <v>170859.9</v>
      </c>
      <c r="H294" s="30">
        <f>H295+H296</f>
        <v>170859.9</v>
      </c>
      <c r="I294" s="14">
        <f t="shared" si="24"/>
        <v>0</v>
      </c>
      <c r="J294" s="14">
        <f t="shared" si="25"/>
        <v>100</v>
      </c>
      <c r="K294" s="14">
        <f>H294/H923*100</f>
        <v>12.338073521992015</v>
      </c>
    </row>
    <row r="295" spans="1:11" ht="15" outlineLevel="7">
      <c r="A295" s="11" t="s">
        <v>234</v>
      </c>
      <c r="B295" s="12" t="s">
        <v>237</v>
      </c>
      <c r="C295" s="12" t="s">
        <v>156</v>
      </c>
      <c r="D295" s="12" t="s">
        <v>12</v>
      </c>
      <c r="E295" s="12" t="s">
        <v>250</v>
      </c>
      <c r="F295" s="12" t="s">
        <v>235</v>
      </c>
      <c r="G295" s="30">
        <v>134707</v>
      </c>
      <c r="H295" s="27">
        <v>134707</v>
      </c>
      <c r="I295" s="14">
        <f t="shared" si="24"/>
        <v>0</v>
      </c>
      <c r="J295" s="14">
        <f t="shared" si="25"/>
        <v>100</v>
      </c>
      <c r="K295" s="14">
        <f>H295/H923*100</f>
        <v>9.727413336464428</v>
      </c>
    </row>
    <row r="296" spans="1:11" ht="15" outlineLevel="7">
      <c r="A296" s="11" t="s">
        <v>166</v>
      </c>
      <c r="B296" s="12" t="s">
        <v>237</v>
      </c>
      <c r="C296" s="12" t="s">
        <v>156</v>
      </c>
      <c r="D296" s="12" t="s">
        <v>12</v>
      </c>
      <c r="E296" s="12" t="s">
        <v>250</v>
      </c>
      <c r="F296" s="12" t="s">
        <v>167</v>
      </c>
      <c r="G296" s="30">
        <v>36152.9</v>
      </c>
      <c r="H296" s="27">
        <v>36152.9</v>
      </c>
      <c r="I296" s="14">
        <f t="shared" si="24"/>
        <v>0</v>
      </c>
      <c r="J296" s="14">
        <f t="shared" si="25"/>
        <v>100</v>
      </c>
      <c r="K296" s="14">
        <f>H296/H923*100</f>
        <v>2.610660185527588</v>
      </c>
    </row>
    <row r="297" spans="1:11" ht="63.75" outlineLevel="6">
      <c r="A297" s="11" t="s">
        <v>251</v>
      </c>
      <c r="B297" s="12" t="s">
        <v>237</v>
      </c>
      <c r="C297" s="12" t="s">
        <v>156</v>
      </c>
      <c r="D297" s="12" t="s">
        <v>12</v>
      </c>
      <c r="E297" s="12" t="s">
        <v>252</v>
      </c>
      <c r="F297" s="12"/>
      <c r="G297" s="30">
        <f>G298</f>
        <v>7331.2</v>
      </c>
      <c r="H297" s="30">
        <f>H298</f>
        <v>7331.2</v>
      </c>
      <c r="I297" s="14">
        <f t="shared" si="24"/>
        <v>0</v>
      </c>
      <c r="J297" s="14">
        <f t="shared" si="25"/>
        <v>100</v>
      </c>
      <c r="K297" s="14">
        <f>H297/H923*100</f>
        <v>0.5293979722827173</v>
      </c>
    </row>
    <row r="298" spans="1:11" ht="38.25" outlineLevel="7">
      <c r="A298" s="11" t="s">
        <v>79</v>
      </c>
      <c r="B298" s="12" t="s">
        <v>237</v>
      </c>
      <c r="C298" s="12" t="s">
        <v>156</v>
      </c>
      <c r="D298" s="12" t="s">
        <v>12</v>
      </c>
      <c r="E298" s="12" t="s">
        <v>252</v>
      </c>
      <c r="F298" s="12" t="s">
        <v>80</v>
      </c>
      <c r="G298" s="30">
        <f>G299+G300</f>
        <v>7331.2</v>
      </c>
      <c r="H298" s="30">
        <f>H299+H300</f>
        <v>7331.2</v>
      </c>
      <c r="I298" s="14">
        <f t="shared" si="24"/>
        <v>0</v>
      </c>
      <c r="J298" s="14">
        <f t="shared" si="25"/>
        <v>100</v>
      </c>
      <c r="K298" s="14">
        <f>H298/H923*100</f>
        <v>0.5293979722827173</v>
      </c>
    </row>
    <row r="299" spans="1:11" ht="15" outlineLevel="7">
      <c r="A299" s="11" t="s">
        <v>234</v>
      </c>
      <c r="B299" s="12" t="s">
        <v>237</v>
      </c>
      <c r="C299" s="12" t="s">
        <v>156</v>
      </c>
      <c r="D299" s="12" t="s">
        <v>12</v>
      </c>
      <c r="E299" s="12" t="s">
        <v>252</v>
      </c>
      <c r="F299" s="12" t="s">
        <v>235</v>
      </c>
      <c r="G299" s="30">
        <v>5708.4</v>
      </c>
      <c r="H299" s="27">
        <v>5708.4</v>
      </c>
      <c r="I299" s="14">
        <f t="shared" si="24"/>
        <v>0</v>
      </c>
      <c r="J299" s="14">
        <f t="shared" si="25"/>
        <v>100</v>
      </c>
      <c r="K299" s="14">
        <f>H299/H923*100</f>
        <v>0.41221292352939004</v>
      </c>
    </row>
    <row r="300" spans="1:11" ht="15" outlineLevel="7">
      <c r="A300" s="11" t="s">
        <v>166</v>
      </c>
      <c r="B300" s="12" t="s">
        <v>237</v>
      </c>
      <c r="C300" s="12" t="s">
        <v>156</v>
      </c>
      <c r="D300" s="12" t="s">
        <v>12</v>
      </c>
      <c r="E300" s="12" t="s">
        <v>252</v>
      </c>
      <c r="F300" s="12" t="s">
        <v>167</v>
      </c>
      <c r="G300" s="30">
        <v>1622.8</v>
      </c>
      <c r="H300" s="27">
        <v>1622.8</v>
      </c>
      <c r="I300" s="14">
        <f t="shared" si="24"/>
        <v>0</v>
      </c>
      <c r="J300" s="14">
        <f t="shared" si="25"/>
        <v>100</v>
      </c>
      <c r="K300" s="14">
        <f>H300/H923*100</f>
        <v>0.1171850487533274</v>
      </c>
    </row>
    <row r="301" spans="1:11" ht="25.5" outlineLevel="4">
      <c r="A301" s="11" t="s">
        <v>253</v>
      </c>
      <c r="B301" s="12" t="s">
        <v>237</v>
      </c>
      <c r="C301" s="12" t="s">
        <v>156</v>
      </c>
      <c r="D301" s="12" t="s">
        <v>12</v>
      </c>
      <c r="E301" s="12" t="s">
        <v>254</v>
      </c>
      <c r="F301" s="12"/>
      <c r="G301" s="30">
        <f aca="true" t="shared" si="26" ref="G301:H303">G302</f>
        <v>1265.7</v>
      </c>
      <c r="H301" s="30">
        <f t="shared" si="26"/>
        <v>1265.7</v>
      </c>
      <c r="I301" s="14">
        <f t="shared" si="24"/>
        <v>0</v>
      </c>
      <c r="J301" s="14">
        <f t="shared" si="25"/>
        <v>100</v>
      </c>
      <c r="K301" s="14">
        <f>H301/H923*100</f>
        <v>0.09139827224986843</v>
      </c>
    </row>
    <row r="302" spans="1:11" ht="25.5" outlineLevel="5">
      <c r="A302" s="11" t="s">
        <v>255</v>
      </c>
      <c r="B302" s="12" t="s">
        <v>237</v>
      </c>
      <c r="C302" s="12" t="s">
        <v>156</v>
      </c>
      <c r="D302" s="12" t="s">
        <v>12</v>
      </c>
      <c r="E302" s="12" t="s">
        <v>256</v>
      </c>
      <c r="F302" s="12"/>
      <c r="G302" s="30">
        <f t="shared" si="26"/>
        <v>1265.7</v>
      </c>
      <c r="H302" s="30">
        <f t="shared" si="26"/>
        <v>1265.7</v>
      </c>
      <c r="I302" s="14">
        <f t="shared" si="24"/>
        <v>0</v>
      </c>
      <c r="J302" s="14">
        <f t="shared" si="25"/>
        <v>100</v>
      </c>
      <c r="K302" s="14">
        <f>H302/H923*100</f>
        <v>0.09139827224986843</v>
      </c>
    </row>
    <row r="303" spans="1:11" ht="51" outlineLevel="6">
      <c r="A303" s="11" t="s">
        <v>257</v>
      </c>
      <c r="B303" s="12" t="s">
        <v>237</v>
      </c>
      <c r="C303" s="12" t="s">
        <v>156</v>
      </c>
      <c r="D303" s="12" t="s">
        <v>12</v>
      </c>
      <c r="E303" s="12" t="s">
        <v>258</v>
      </c>
      <c r="F303" s="12"/>
      <c r="G303" s="30">
        <f t="shared" si="26"/>
        <v>1265.7</v>
      </c>
      <c r="H303" s="30">
        <f t="shared" si="26"/>
        <v>1265.7</v>
      </c>
      <c r="I303" s="14">
        <f t="shared" si="24"/>
        <v>0</v>
      </c>
      <c r="J303" s="14">
        <f t="shared" si="25"/>
        <v>100</v>
      </c>
      <c r="K303" s="14">
        <f>H303/H923*100</f>
        <v>0.09139827224986843</v>
      </c>
    </row>
    <row r="304" spans="1:11" ht="38.25" outlineLevel="7">
      <c r="A304" s="11" t="s">
        <v>79</v>
      </c>
      <c r="B304" s="12" t="s">
        <v>237</v>
      </c>
      <c r="C304" s="12" t="s">
        <v>156</v>
      </c>
      <c r="D304" s="12" t="s">
        <v>12</v>
      </c>
      <c r="E304" s="12" t="s">
        <v>258</v>
      </c>
      <c r="F304" s="12" t="s">
        <v>80</v>
      </c>
      <c r="G304" s="30">
        <f>G305+G306</f>
        <v>1265.7</v>
      </c>
      <c r="H304" s="30">
        <f>H305+H306</f>
        <v>1265.7</v>
      </c>
      <c r="I304" s="14">
        <f t="shared" si="24"/>
        <v>0</v>
      </c>
      <c r="J304" s="14">
        <f t="shared" si="25"/>
        <v>100</v>
      </c>
      <c r="K304" s="14">
        <f>H304/H923*100</f>
        <v>0.09139827224986843</v>
      </c>
    </row>
    <row r="305" spans="1:11" ht="15" outlineLevel="7">
      <c r="A305" s="11" t="s">
        <v>234</v>
      </c>
      <c r="B305" s="12" t="s">
        <v>237</v>
      </c>
      <c r="C305" s="12" t="s">
        <v>156</v>
      </c>
      <c r="D305" s="12" t="s">
        <v>12</v>
      </c>
      <c r="E305" s="12" t="s">
        <v>258</v>
      </c>
      <c r="F305" s="12" t="s">
        <v>235</v>
      </c>
      <c r="G305" s="30">
        <v>1063.4</v>
      </c>
      <c r="H305" s="27">
        <v>1063.4</v>
      </c>
      <c r="I305" s="14">
        <f t="shared" si="24"/>
        <v>0</v>
      </c>
      <c r="J305" s="14">
        <f t="shared" si="25"/>
        <v>100</v>
      </c>
      <c r="K305" s="14">
        <f>H305/H923*100</f>
        <v>0.07678985755748605</v>
      </c>
    </row>
    <row r="306" spans="1:11" ht="15" outlineLevel="7">
      <c r="A306" s="11" t="s">
        <v>166</v>
      </c>
      <c r="B306" s="12" t="s">
        <v>237</v>
      </c>
      <c r="C306" s="12" t="s">
        <v>156</v>
      </c>
      <c r="D306" s="12" t="s">
        <v>12</v>
      </c>
      <c r="E306" s="12" t="s">
        <v>258</v>
      </c>
      <c r="F306" s="12" t="s">
        <v>167</v>
      </c>
      <c r="G306" s="30">
        <v>202.3</v>
      </c>
      <c r="H306" s="27">
        <v>202.3</v>
      </c>
      <c r="I306" s="14">
        <f t="shared" si="24"/>
        <v>0</v>
      </c>
      <c r="J306" s="14">
        <f t="shared" si="25"/>
        <v>100</v>
      </c>
      <c r="K306" s="14">
        <f>H306/H923*100</f>
        <v>0.014608414692382384</v>
      </c>
    </row>
    <row r="307" spans="1:11" ht="15" outlineLevel="2">
      <c r="A307" s="11" t="s">
        <v>259</v>
      </c>
      <c r="B307" s="12" t="s">
        <v>237</v>
      </c>
      <c r="C307" s="12" t="s">
        <v>156</v>
      </c>
      <c r="D307" s="12" t="s">
        <v>14</v>
      </c>
      <c r="E307" s="12"/>
      <c r="F307" s="12"/>
      <c r="G307" s="30">
        <f>G308+G349</f>
        <v>262821.7</v>
      </c>
      <c r="H307" s="30">
        <f>H308+H349</f>
        <v>258979.9</v>
      </c>
      <c r="I307" s="14">
        <f t="shared" si="24"/>
        <v>3841.8000000000175</v>
      </c>
      <c r="J307" s="14">
        <f t="shared" si="25"/>
        <v>98.53824855405774</v>
      </c>
      <c r="K307" s="14">
        <f>H307/H923*100</f>
        <v>18.70136320411132</v>
      </c>
    </row>
    <row r="308" spans="1:11" ht="38.25" outlineLevel="3">
      <c r="A308" s="11" t="s">
        <v>239</v>
      </c>
      <c r="B308" s="12" t="s">
        <v>237</v>
      </c>
      <c r="C308" s="12" t="s">
        <v>156</v>
      </c>
      <c r="D308" s="12" t="s">
        <v>14</v>
      </c>
      <c r="E308" s="12" t="s">
        <v>240</v>
      </c>
      <c r="F308" s="12"/>
      <c r="G308" s="30">
        <f>G309+G344</f>
        <v>262794.7</v>
      </c>
      <c r="H308" s="30">
        <f>H309+H344</f>
        <v>258952.9</v>
      </c>
      <c r="I308" s="14">
        <f t="shared" si="24"/>
        <v>3841.8000000000175</v>
      </c>
      <c r="J308" s="14">
        <f t="shared" si="25"/>
        <v>98.53809837108587</v>
      </c>
      <c r="K308" s="14">
        <f>H308/H923*100</f>
        <v>18.699413489841948</v>
      </c>
    </row>
    <row r="309" spans="1:11" ht="38.25" outlineLevel="4">
      <c r="A309" s="11" t="s">
        <v>241</v>
      </c>
      <c r="B309" s="12" t="s">
        <v>237</v>
      </c>
      <c r="C309" s="12" t="s">
        <v>156</v>
      </c>
      <c r="D309" s="12" t="s">
        <v>14</v>
      </c>
      <c r="E309" s="12" t="s">
        <v>242</v>
      </c>
      <c r="F309" s="12"/>
      <c r="G309" s="30">
        <f>G310</f>
        <v>261571.3</v>
      </c>
      <c r="H309" s="30">
        <f>H310</f>
        <v>257729.6</v>
      </c>
      <c r="I309" s="14">
        <f t="shared" si="24"/>
        <v>3841.6999999999825</v>
      </c>
      <c r="J309" s="14">
        <f t="shared" si="25"/>
        <v>98.5312991142377</v>
      </c>
      <c r="K309" s="14">
        <f>H309/H923*100</f>
        <v>18.611076991111393</v>
      </c>
    </row>
    <row r="310" spans="1:11" ht="25.5" outlineLevel="5">
      <c r="A310" s="11" t="s">
        <v>243</v>
      </c>
      <c r="B310" s="12" t="s">
        <v>237</v>
      </c>
      <c r="C310" s="12" t="s">
        <v>156</v>
      </c>
      <c r="D310" s="12" t="s">
        <v>14</v>
      </c>
      <c r="E310" s="12" t="s">
        <v>244</v>
      </c>
      <c r="F310" s="12"/>
      <c r="G310" s="30">
        <f>G311+G314+G317+G320+G323+G326+G332+G335+G338+G341+G329</f>
        <v>261571.3</v>
      </c>
      <c r="H310" s="30">
        <f>H311+H314+H317+H320+H323+H326+H332+H335+H338+H341+H329</f>
        <v>257729.6</v>
      </c>
      <c r="I310" s="14">
        <f t="shared" si="24"/>
        <v>3841.6999999999825</v>
      </c>
      <c r="J310" s="14">
        <f t="shared" si="25"/>
        <v>98.5312991142377</v>
      </c>
      <c r="K310" s="14">
        <f>H310/H923*100</f>
        <v>18.611076991111393</v>
      </c>
    </row>
    <row r="311" spans="1:11" ht="102" outlineLevel="6">
      <c r="A311" s="11" t="s">
        <v>245</v>
      </c>
      <c r="B311" s="12" t="s">
        <v>237</v>
      </c>
      <c r="C311" s="12" t="s">
        <v>156</v>
      </c>
      <c r="D311" s="12" t="s">
        <v>14</v>
      </c>
      <c r="E311" s="12" t="s">
        <v>246</v>
      </c>
      <c r="F311" s="12"/>
      <c r="G311" s="30">
        <f>G312</f>
        <v>34463.1</v>
      </c>
      <c r="H311" s="30">
        <f>H312</f>
        <v>34463.1</v>
      </c>
      <c r="I311" s="14">
        <f t="shared" si="24"/>
        <v>0</v>
      </c>
      <c r="J311" s="14">
        <f t="shared" si="25"/>
        <v>100</v>
      </c>
      <c r="K311" s="14">
        <f>H311/H923*100</f>
        <v>2.4886369569206295</v>
      </c>
    </row>
    <row r="312" spans="1:11" ht="38.25" outlineLevel="7">
      <c r="A312" s="11" t="s">
        <v>79</v>
      </c>
      <c r="B312" s="12" t="s">
        <v>237</v>
      </c>
      <c r="C312" s="12" t="s">
        <v>156</v>
      </c>
      <c r="D312" s="12" t="s">
        <v>14</v>
      </c>
      <c r="E312" s="12" t="s">
        <v>246</v>
      </c>
      <c r="F312" s="12" t="s">
        <v>80</v>
      </c>
      <c r="G312" s="30">
        <f>G313</f>
        <v>34463.1</v>
      </c>
      <c r="H312" s="30">
        <f>H313</f>
        <v>34463.1</v>
      </c>
      <c r="I312" s="14">
        <f t="shared" si="24"/>
        <v>0</v>
      </c>
      <c r="J312" s="14">
        <f t="shared" si="25"/>
        <v>100</v>
      </c>
      <c r="K312" s="14">
        <f>H312/H923*100</f>
        <v>2.4886369569206295</v>
      </c>
    </row>
    <row r="313" spans="1:11" ht="15" outlineLevel="7">
      <c r="A313" s="11" t="s">
        <v>234</v>
      </c>
      <c r="B313" s="12" t="s">
        <v>237</v>
      </c>
      <c r="C313" s="12" t="s">
        <v>156</v>
      </c>
      <c r="D313" s="12" t="s">
        <v>14</v>
      </c>
      <c r="E313" s="12" t="s">
        <v>246</v>
      </c>
      <c r="F313" s="12" t="s">
        <v>235</v>
      </c>
      <c r="G313" s="30">
        <v>34463.1</v>
      </c>
      <c r="H313" s="27">
        <v>34463.1</v>
      </c>
      <c r="I313" s="14">
        <f t="shared" si="24"/>
        <v>0</v>
      </c>
      <c r="J313" s="14">
        <f t="shared" si="25"/>
        <v>100</v>
      </c>
      <c r="K313" s="14">
        <f>H313/H923*100</f>
        <v>2.4886369569206295</v>
      </c>
    </row>
    <row r="314" spans="1:11" ht="76.5" outlineLevel="6">
      <c r="A314" s="11" t="s">
        <v>260</v>
      </c>
      <c r="B314" s="12" t="s">
        <v>237</v>
      </c>
      <c r="C314" s="12" t="s">
        <v>156</v>
      </c>
      <c r="D314" s="12" t="s">
        <v>14</v>
      </c>
      <c r="E314" s="12" t="s">
        <v>261</v>
      </c>
      <c r="F314" s="12"/>
      <c r="G314" s="30">
        <f>G315</f>
        <v>15295.9</v>
      </c>
      <c r="H314" s="30">
        <f>H315</f>
        <v>15255.2</v>
      </c>
      <c r="I314" s="14">
        <f t="shared" si="24"/>
        <v>40.69999999999891</v>
      </c>
      <c r="J314" s="14">
        <f t="shared" si="25"/>
        <v>99.73391562444839</v>
      </c>
      <c r="K314" s="14">
        <f>H314/H923*100</f>
        <v>1.1016030045241312</v>
      </c>
    </row>
    <row r="315" spans="1:11" ht="38.25" outlineLevel="7">
      <c r="A315" s="11" t="s">
        <v>79</v>
      </c>
      <c r="B315" s="12" t="s">
        <v>237</v>
      </c>
      <c r="C315" s="12" t="s">
        <v>156</v>
      </c>
      <c r="D315" s="12" t="s">
        <v>14</v>
      </c>
      <c r="E315" s="12" t="s">
        <v>261</v>
      </c>
      <c r="F315" s="12" t="s">
        <v>80</v>
      </c>
      <c r="G315" s="30">
        <f>G316</f>
        <v>15295.9</v>
      </c>
      <c r="H315" s="30">
        <f>H316</f>
        <v>15255.2</v>
      </c>
      <c r="I315" s="14">
        <f t="shared" si="24"/>
        <v>40.69999999999891</v>
      </c>
      <c r="J315" s="14">
        <f t="shared" si="25"/>
        <v>99.73391562444839</v>
      </c>
      <c r="K315" s="14">
        <f>H315/H923*100</f>
        <v>1.1016030045241312</v>
      </c>
    </row>
    <row r="316" spans="1:11" ht="15" outlineLevel="7">
      <c r="A316" s="11" t="s">
        <v>234</v>
      </c>
      <c r="B316" s="12" t="s">
        <v>237</v>
      </c>
      <c r="C316" s="12" t="s">
        <v>156</v>
      </c>
      <c r="D316" s="12" t="s">
        <v>14</v>
      </c>
      <c r="E316" s="12" t="s">
        <v>261</v>
      </c>
      <c r="F316" s="12" t="s">
        <v>235</v>
      </c>
      <c r="G316" s="30">
        <v>15295.9</v>
      </c>
      <c r="H316" s="27">
        <v>15255.2</v>
      </c>
      <c r="I316" s="14">
        <f t="shared" si="24"/>
        <v>40.69999999999891</v>
      </c>
      <c r="J316" s="14">
        <f t="shared" si="25"/>
        <v>99.73391562444839</v>
      </c>
      <c r="K316" s="14">
        <f>H316/H923*100</f>
        <v>1.1016030045241312</v>
      </c>
    </row>
    <row r="317" spans="1:11" ht="89.25" outlineLevel="6">
      <c r="A317" s="11" t="s">
        <v>262</v>
      </c>
      <c r="B317" s="12" t="s">
        <v>237</v>
      </c>
      <c r="C317" s="12" t="s">
        <v>156</v>
      </c>
      <c r="D317" s="12" t="s">
        <v>14</v>
      </c>
      <c r="E317" s="12" t="s">
        <v>263</v>
      </c>
      <c r="F317" s="12"/>
      <c r="G317" s="30">
        <f>G318</f>
        <v>564.8</v>
      </c>
      <c r="H317" s="30">
        <f>H318</f>
        <v>564.8</v>
      </c>
      <c r="I317" s="14">
        <f t="shared" si="24"/>
        <v>0</v>
      </c>
      <c r="J317" s="14">
        <f t="shared" si="25"/>
        <v>100</v>
      </c>
      <c r="K317" s="14">
        <f>H317/H923*100</f>
        <v>0.040785134049716114</v>
      </c>
    </row>
    <row r="318" spans="1:11" ht="38.25" outlineLevel="7">
      <c r="A318" s="11" t="s">
        <v>79</v>
      </c>
      <c r="B318" s="12" t="s">
        <v>237</v>
      </c>
      <c r="C318" s="12" t="s">
        <v>156</v>
      </c>
      <c r="D318" s="12" t="s">
        <v>14</v>
      </c>
      <c r="E318" s="12" t="s">
        <v>263</v>
      </c>
      <c r="F318" s="12" t="s">
        <v>80</v>
      </c>
      <c r="G318" s="30">
        <f>G319</f>
        <v>564.8</v>
      </c>
      <c r="H318" s="30">
        <f>H319</f>
        <v>564.8</v>
      </c>
      <c r="I318" s="14">
        <f t="shared" si="24"/>
        <v>0</v>
      </c>
      <c r="J318" s="14">
        <f t="shared" si="25"/>
        <v>100</v>
      </c>
      <c r="K318" s="14">
        <f>H318/H923*100</f>
        <v>0.040785134049716114</v>
      </c>
    </row>
    <row r="319" spans="1:11" ht="15" outlineLevel="7">
      <c r="A319" s="11" t="s">
        <v>234</v>
      </c>
      <c r="B319" s="12" t="s">
        <v>237</v>
      </c>
      <c r="C319" s="12" t="s">
        <v>156</v>
      </c>
      <c r="D319" s="12" t="s">
        <v>14</v>
      </c>
      <c r="E319" s="12" t="s">
        <v>263</v>
      </c>
      <c r="F319" s="12" t="s">
        <v>235</v>
      </c>
      <c r="G319" s="30">
        <v>564.8</v>
      </c>
      <c r="H319" s="27">
        <v>564.8</v>
      </c>
      <c r="I319" s="14">
        <f t="shared" si="24"/>
        <v>0</v>
      </c>
      <c r="J319" s="14">
        <f t="shared" si="25"/>
        <v>100</v>
      </c>
      <c r="K319" s="14">
        <f>H319/H923*100</f>
        <v>0.040785134049716114</v>
      </c>
    </row>
    <row r="320" spans="1:11" ht="89.25" outlineLevel="6">
      <c r="A320" s="11" t="s">
        <v>264</v>
      </c>
      <c r="B320" s="12" t="s">
        <v>237</v>
      </c>
      <c r="C320" s="12" t="s">
        <v>156</v>
      </c>
      <c r="D320" s="12" t="s">
        <v>14</v>
      </c>
      <c r="E320" s="12" t="s">
        <v>265</v>
      </c>
      <c r="F320" s="12"/>
      <c r="G320" s="30">
        <f>G321</f>
        <v>1821.9</v>
      </c>
      <c r="H320" s="30">
        <f>H321</f>
        <v>1494.6</v>
      </c>
      <c r="I320" s="14">
        <f t="shared" si="24"/>
        <v>327.3000000000002</v>
      </c>
      <c r="J320" s="14">
        <f t="shared" si="25"/>
        <v>82.03523793841593</v>
      </c>
      <c r="K320" s="14">
        <f>H320/H923*100</f>
        <v>0.10792751655578205</v>
      </c>
    </row>
    <row r="321" spans="1:11" ht="38.25" outlineLevel="7">
      <c r="A321" s="11" t="s">
        <v>79</v>
      </c>
      <c r="B321" s="12" t="s">
        <v>237</v>
      </c>
      <c r="C321" s="12" t="s">
        <v>156</v>
      </c>
      <c r="D321" s="12" t="s">
        <v>14</v>
      </c>
      <c r="E321" s="12" t="s">
        <v>265</v>
      </c>
      <c r="F321" s="12" t="s">
        <v>80</v>
      </c>
      <c r="G321" s="30">
        <f>G322</f>
        <v>1821.9</v>
      </c>
      <c r="H321" s="30">
        <f>H322</f>
        <v>1494.6</v>
      </c>
      <c r="I321" s="14">
        <f t="shared" si="24"/>
        <v>327.3000000000002</v>
      </c>
      <c r="J321" s="14">
        <f t="shared" si="25"/>
        <v>82.03523793841593</v>
      </c>
      <c r="K321" s="14">
        <f>H321/H923*100</f>
        <v>0.10792751655578205</v>
      </c>
    </row>
    <row r="322" spans="1:11" ht="15" outlineLevel="7">
      <c r="A322" s="11" t="s">
        <v>234</v>
      </c>
      <c r="B322" s="12" t="s">
        <v>237</v>
      </c>
      <c r="C322" s="12" t="s">
        <v>156</v>
      </c>
      <c r="D322" s="12" t="s">
        <v>14</v>
      </c>
      <c r="E322" s="12" t="s">
        <v>265</v>
      </c>
      <c r="F322" s="12" t="s">
        <v>235</v>
      </c>
      <c r="G322" s="30">
        <v>1821.9</v>
      </c>
      <c r="H322" s="27">
        <v>1494.6</v>
      </c>
      <c r="I322" s="14">
        <f t="shared" si="24"/>
        <v>327.3000000000002</v>
      </c>
      <c r="J322" s="14">
        <f t="shared" si="25"/>
        <v>82.03523793841593</v>
      </c>
      <c r="K322" s="14">
        <f>H322/H923*100</f>
        <v>0.10792751655578205</v>
      </c>
    </row>
    <row r="323" spans="1:11" ht="76.5" outlineLevel="6">
      <c r="A323" s="11" t="s">
        <v>266</v>
      </c>
      <c r="B323" s="12" t="s">
        <v>237</v>
      </c>
      <c r="C323" s="12" t="s">
        <v>156</v>
      </c>
      <c r="D323" s="12" t="s">
        <v>14</v>
      </c>
      <c r="E323" s="12" t="s">
        <v>267</v>
      </c>
      <c r="F323" s="12"/>
      <c r="G323" s="30">
        <f>G324</f>
        <v>695.3</v>
      </c>
      <c r="H323" s="30">
        <f>H324</f>
        <v>692.4</v>
      </c>
      <c r="I323" s="14">
        <f t="shared" si="24"/>
        <v>2.8999999999999773</v>
      </c>
      <c r="J323" s="14">
        <f t="shared" si="25"/>
        <v>99.58291385013663</v>
      </c>
      <c r="K323" s="14">
        <f>H323/H923*100</f>
        <v>0.04999933926349759</v>
      </c>
    </row>
    <row r="324" spans="1:11" ht="38.25" outlineLevel="7">
      <c r="A324" s="11" t="s">
        <v>79</v>
      </c>
      <c r="B324" s="12" t="s">
        <v>237</v>
      </c>
      <c r="C324" s="12" t="s">
        <v>156</v>
      </c>
      <c r="D324" s="12" t="s">
        <v>14</v>
      </c>
      <c r="E324" s="12" t="s">
        <v>267</v>
      </c>
      <c r="F324" s="12" t="s">
        <v>80</v>
      </c>
      <c r="G324" s="30">
        <f>G325</f>
        <v>695.3</v>
      </c>
      <c r="H324" s="30">
        <f>H325</f>
        <v>692.4</v>
      </c>
      <c r="I324" s="14">
        <f t="shared" si="24"/>
        <v>2.8999999999999773</v>
      </c>
      <c r="J324" s="14">
        <f t="shared" si="25"/>
        <v>99.58291385013663</v>
      </c>
      <c r="K324" s="14">
        <f>H324/H923*100</f>
        <v>0.04999933926349759</v>
      </c>
    </row>
    <row r="325" spans="1:11" ht="15" outlineLevel="7">
      <c r="A325" s="11" t="s">
        <v>234</v>
      </c>
      <c r="B325" s="12" t="s">
        <v>237</v>
      </c>
      <c r="C325" s="12" t="s">
        <v>156</v>
      </c>
      <c r="D325" s="12" t="s">
        <v>14</v>
      </c>
      <c r="E325" s="12" t="s">
        <v>267</v>
      </c>
      <c r="F325" s="12" t="s">
        <v>235</v>
      </c>
      <c r="G325" s="30">
        <v>695.3</v>
      </c>
      <c r="H325" s="27">
        <v>692.4</v>
      </c>
      <c r="I325" s="14">
        <f t="shared" si="24"/>
        <v>2.8999999999999773</v>
      </c>
      <c r="J325" s="14">
        <f t="shared" si="25"/>
        <v>99.58291385013663</v>
      </c>
      <c r="K325" s="14">
        <f>H325/H923*100</f>
        <v>0.04999933926349759</v>
      </c>
    </row>
    <row r="326" spans="1:11" ht="51" outlineLevel="6">
      <c r="A326" s="11" t="s">
        <v>249</v>
      </c>
      <c r="B326" s="12" t="s">
        <v>237</v>
      </c>
      <c r="C326" s="12" t="s">
        <v>156</v>
      </c>
      <c r="D326" s="12" t="s">
        <v>14</v>
      </c>
      <c r="E326" s="12" t="s">
        <v>250</v>
      </c>
      <c r="F326" s="12"/>
      <c r="G326" s="30">
        <f>G327</f>
        <v>190811.8</v>
      </c>
      <c r="H326" s="30">
        <f>H327</f>
        <v>190811.8</v>
      </c>
      <c r="I326" s="14">
        <f t="shared" si="24"/>
        <v>0</v>
      </c>
      <c r="J326" s="14">
        <f t="shared" si="25"/>
        <v>100</v>
      </c>
      <c r="K326" s="14">
        <f>H326/H923*100</f>
        <v>13.778832934255703</v>
      </c>
    </row>
    <row r="327" spans="1:11" ht="38.25" outlineLevel="7">
      <c r="A327" s="11" t="s">
        <v>79</v>
      </c>
      <c r="B327" s="12" t="s">
        <v>237</v>
      </c>
      <c r="C327" s="12" t="s">
        <v>156</v>
      </c>
      <c r="D327" s="12" t="s">
        <v>14</v>
      </c>
      <c r="E327" s="12" t="s">
        <v>250</v>
      </c>
      <c r="F327" s="12" t="s">
        <v>80</v>
      </c>
      <c r="G327" s="30">
        <f>G328</f>
        <v>190811.8</v>
      </c>
      <c r="H327" s="30">
        <f>H328</f>
        <v>190811.8</v>
      </c>
      <c r="I327" s="14">
        <f t="shared" si="24"/>
        <v>0</v>
      </c>
      <c r="J327" s="14">
        <f t="shared" si="25"/>
        <v>100</v>
      </c>
      <c r="K327" s="14">
        <f>H327/H923*100</f>
        <v>13.778832934255703</v>
      </c>
    </row>
    <row r="328" spans="1:11" ht="15" outlineLevel="7">
      <c r="A328" s="11" t="s">
        <v>234</v>
      </c>
      <c r="B328" s="12" t="s">
        <v>237</v>
      </c>
      <c r="C328" s="12" t="s">
        <v>156</v>
      </c>
      <c r="D328" s="12" t="s">
        <v>14</v>
      </c>
      <c r="E328" s="12" t="s">
        <v>250</v>
      </c>
      <c r="F328" s="12" t="s">
        <v>235</v>
      </c>
      <c r="G328" s="30">
        <v>190811.8</v>
      </c>
      <c r="H328" s="27">
        <v>190811.8</v>
      </c>
      <c r="I328" s="14">
        <f t="shared" si="24"/>
        <v>0</v>
      </c>
      <c r="J328" s="14">
        <f t="shared" si="25"/>
        <v>100</v>
      </c>
      <c r="K328" s="14">
        <f>H328/H923*100</f>
        <v>13.778832934255703</v>
      </c>
    </row>
    <row r="329" spans="1:11" ht="25.5" outlineLevel="6">
      <c r="A329" s="11" t="s">
        <v>268</v>
      </c>
      <c r="B329" s="12" t="s">
        <v>237</v>
      </c>
      <c r="C329" s="12" t="s">
        <v>156</v>
      </c>
      <c r="D329" s="12" t="s">
        <v>14</v>
      </c>
      <c r="E329" s="12" t="s">
        <v>269</v>
      </c>
      <c r="F329" s="12"/>
      <c r="G329" s="30">
        <f>G330</f>
        <v>4845.2</v>
      </c>
      <c r="H329" s="30">
        <f>H330</f>
        <v>3972.7</v>
      </c>
      <c r="I329" s="14">
        <f t="shared" si="24"/>
        <v>872.5</v>
      </c>
      <c r="J329" s="14">
        <f t="shared" si="25"/>
        <v>81.99248741022043</v>
      </c>
      <c r="K329" s="14">
        <f>H329/H923*100</f>
        <v>0.28687518066449574</v>
      </c>
    </row>
    <row r="330" spans="1:11" ht="38.25" outlineLevel="7">
      <c r="A330" s="11" t="s">
        <v>79</v>
      </c>
      <c r="B330" s="12" t="s">
        <v>237</v>
      </c>
      <c r="C330" s="12" t="s">
        <v>156</v>
      </c>
      <c r="D330" s="12" t="s">
        <v>14</v>
      </c>
      <c r="E330" s="12" t="s">
        <v>269</v>
      </c>
      <c r="F330" s="12" t="s">
        <v>80</v>
      </c>
      <c r="G330" s="30">
        <f>G331</f>
        <v>4845.2</v>
      </c>
      <c r="H330" s="30">
        <f>H331</f>
        <v>3972.7</v>
      </c>
      <c r="I330" s="14">
        <f t="shared" si="24"/>
        <v>872.5</v>
      </c>
      <c r="J330" s="14">
        <f t="shared" si="25"/>
        <v>81.99248741022043</v>
      </c>
      <c r="K330" s="14">
        <f>H330/H923*100</f>
        <v>0.28687518066449574</v>
      </c>
    </row>
    <row r="331" spans="1:11" ht="15" outlineLevel="7">
      <c r="A331" s="11" t="s">
        <v>234</v>
      </c>
      <c r="B331" s="12" t="s">
        <v>237</v>
      </c>
      <c r="C331" s="12" t="s">
        <v>156</v>
      </c>
      <c r="D331" s="12" t="s">
        <v>14</v>
      </c>
      <c r="E331" s="12" t="s">
        <v>269</v>
      </c>
      <c r="F331" s="12" t="s">
        <v>235</v>
      </c>
      <c r="G331" s="30">
        <v>4845.2</v>
      </c>
      <c r="H331" s="27">
        <v>3972.7</v>
      </c>
      <c r="I331" s="14">
        <f t="shared" si="24"/>
        <v>872.5</v>
      </c>
      <c r="J331" s="14">
        <f t="shared" si="25"/>
        <v>81.99248741022043</v>
      </c>
      <c r="K331" s="14">
        <f>H331/H923*100</f>
        <v>0.28687518066449574</v>
      </c>
    </row>
    <row r="332" spans="1:11" ht="63.75" outlineLevel="6">
      <c r="A332" s="11" t="s">
        <v>270</v>
      </c>
      <c r="B332" s="12" t="s">
        <v>237</v>
      </c>
      <c r="C332" s="12" t="s">
        <v>156</v>
      </c>
      <c r="D332" s="12" t="s">
        <v>14</v>
      </c>
      <c r="E332" s="12" t="s">
        <v>271</v>
      </c>
      <c r="F332" s="12"/>
      <c r="G332" s="30">
        <f>G333</f>
        <v>12576.3</v>
      </c>
      <c r="H332" s="30">
        <f>H333</f>
        <v>9985.1</v>
      </c>
      <c r="I332" s="14">
        <f t="shared" si="24"/>
        <v>2591.199999999999</v>
      </c>
      <c r="J332" s="14">
        <f t="shared" si="25"/>
        <v>79.3961658039328</v>
      </c>
      <c r="K332" s="14">
        <f>H332/H923*100</f>
        <v>0.7210404426342429</v>
      </c>
    </row>
    <row r="333" spans="1:11" ht="38.25" outlineLevel="7">
      <c r="A333" s="11" t="s">
        <v>79</v>
      </c>
      <c r="B333" s="12" t="s">
        <v>237</v>
      </c>
      <c r="C333" s="12" t="s">
        <v>156</v>
      </c>
      <c r="D333" s="12" t="s">
        <v>14</v>
      </c>
      <c r="E333" s="12" t="s">
        <v>271</v>
      </c>
      <c r="F333" s="12" t="s">
        <v>80</v>
      </c>
      <c r="G333" s="30">
        <f>G334</f>
        <v>12576.3</v>
      </c>
      <c r="H333" s="30">
        <f>H334</f>
        <v>9985.1</v>
      </c>
      <c r="I333" s="14">
        <f t="shared" si="24"/>
        <v>2591.199999999999</v>
      </c>
      <c r="J333" s="14">
        <f t="shared" si="25"/>
        <v>79.3961658039328</v>
      </c>
      <c r="K333" s="14">
        <f>H333/H923*100</f>
        <v>0.7210404426342429</v>
      </c>
    </row>
    <row r="334" spans="1:11" ht="15" outlineLevel="7">
      <c r="A334" s="11" t="s">
        <v>234</v>
      </c>
      <c r="B334" s="12" t="s">
        <v>237</v>
      </c>
      <c r="C334" s="12" t="s">
        <v>156</v>
      </c>
      <c r="D334" s="12" t="s">
        <v>14</v>
      </c>
      <c r="E334" s="12" t="s">
        <v>271</v>
      </c>
      <c r="F334" s="12" t="s">
        <v>235</v>
      </c>
      <c r="G334" s="30">
        <v>12576.3</v>
      </c>
      <c r="H334" s="27">
        <v>9985.1</v>
      </c>
      <c r="I334" s="14">
        <f t="shared" si="24"/>
        <v>2591.199999999999</v>
      </c>
      <c r="J334" s="14">
        <f t="shared" si="25"/>
        <v>79.3961658039328</v>
      </c>
      <c r="K334" s="14">
        <f>H334/H923*100</f>
        <v>0.7210404426342429</v>
      </c>
    </row>
    <row r="335" spans="1:11" ht="63.75" outlineLevel="6">
      <c r="A335" s="11" t="s">
        <v>272</v>
      </c>
      <c r="B335" s="12" t="s">
        <v>237</v>
      </c>
      <c r="C335" s="12" t="s">
        <v>156</v>
      </c>
      <c r="D335" s="12" t="s">
        <v>14</v>
      </c>
      <c r="E335" s="12" t="s">
        <v>273</v>
      </c>
      <c r="F335" s="12"/>
      <c r="G335" s="30">
        <f>G336</f>
        <v>284.4</v>
      </c>
      <c r="H335" s="30">
        <f>H336</f>
        <v>284.4</v>
      </c>
      <c r="I335" s="14">
        <f t="shared" si="24"/>
        <v>0</v>
      </c>
      <c r="J335" s="14">
        <f t="shared" si="25"/>
        <v>100</v>
      </c>
      <c r="K335" s="14">
        <f>H335/H923*100</f>
        <v>0.020536990304070933</v>
      </c>
    </row>
    <row r="336" spans="1:11" ht="38.25" outlineLevel="7">
      <c r="A336" s="11" t="s">
        <v>79</v>
      </c>
      <c r="B336" s="12" t="s">
        <v>237</v>
      </c>
      <c r="C336" s="12" t="s">
        <v>156</v>
      </c>
      <c r="D336" s="12" t="s">
        <v>14</v>
      </c>
      <c r="E336" s="12" t="s">
        <v>273</v>
      </c>
      <c r="F336" s="12" t="s">
        <v>80</v>
      </c>
      <c r="G336" s="30">
        <f>G337</f>
        <v>284.4</v>
      </c>
      <c r="H336" s="30">
        <f>H337</f>
        <v>284.4</v>
      </c>
      <c r="I336" s="14">
        <f t="shared" si="24"/>
        <v>0</v>
      </c>
      <c r="J336" s="14">
        <f t="shared" si="25"/>
        <v>100</v>
      </c>
      <c r="K336" s="14">
        <f>H336/H923*100</f>
        <v>0.020536990304070933</v>
      </c>
    </row>
    <row r="337" spans="1:11" ht="15" outlineLevel="7">
      <c r="A337" s="11" t="s">
        <v>234</v>
      </c>
      <c r="B337" s="12" t="s">
        <v>237</v>
      </c>
      <c r="C337" s="12" t="s">
        <v>156</v>
      </c>
      <c r="D337" s="12" t="s">
        <v>14</v>
      </c>
      <c r="E337" s="12" t="s">
        <v>273</v>
      </c>
      <c r="F337" s="12" t="s">
        <v>235</v>
      </c>
      <c r="G337" s="30">
        <v>284.4</v>
      </c>
      <c r="H337" s="27">
        <v>284.4</v>
      </c>
      <c r="I337" s="14">
        <f aca="true" t="shared" si="27" ref="I337:I400">G337-H337</f>
        <v>0</v>
      </c>
      <c r="J337" s="14">
        <f aca="true" t="shared" si="28" ref="J337:J400">H337/G337*100</f>
        <v>100</v>
      </c>
      <c r="K337" s="14">
        <f>H337/H923*100</f>
        <v>0.020536990304070933</v>
      </c>
    </row>
    <row r="338" spans="1:11" ht="102" outlineLevel="6">
      <c r="A338" s="11" t="s">
        <v>274</v>
      </c>
      <c r="B338" s="12" t="s">
        <v>237</v>
      </c>
      <c r="C338" s="12" t="s">
        <v>156</v>
      </c>
      <c r="D338" s="12" t="s">
        <v>14</v>
      </c>
      <c r="E338" s="12" t="s">
        <v>275</v>
      </c>
      <c r="F338" s="12"/>
      <c r="G338" s="30">
        <f>G339</f>
        <v>175.4</v>
      </c>
      <c r="H338" s="30">
        <f>H339</f>
        <v>175.3</v>
      </c>
      <c r="I338" s="14">
        <f t="shared" si="27"/>
        <v>0.09999999999999432</v>
      </c>
      <c r="J338" s="14">
        <f t="shared" si="28"/>
        <v>99.94298745724059</v>
      </c>
      <c r="K338" s="14">
        <f>H338/H923*100</f>
        <v>0.012658700423008562</v>
      </c>
    </row>
    <row r="339" spans="1:11" ht="38.25" outlineLevel="7">
      <c r="A339" s="11" t="s">
        <v>79</v>
      </c>
      <c r="B339" s="12" t="s">
        <v>237</v>
      </c>
      <c r="C339" s="12" t="s">
        <v>156</v>
      </c>
      <c r="D339" s="12" t="s">
        <v>14</v>
      </c>
      <c r="E339" s="12" t="s">
        <v>275</v>
      </c>
      <c r="F339" s="12" t="s">
        <v>80</v>
      </c>
      <c r="G339" s="30">
        <f>G340</f>
        <v>175.4</v>
      </c>
      <c r="H339" s="30">
        <f>H340</f>
        <v>175.3</v>
      </c>
      <c r="I339" s="14">
        <f t="shared" si="27"/>
        <v>0.09999999999999432</v>
      </c>
      <c r="J339" s="14">
        <f t="shared" si="28"/>
        <v>99.94298745724059</v>
      </c>
      <c r="K339" s="14">
        <f>H339/H923*100</f>
        <v>0.012658700423008562</v>
      </c>
    </row>
    <row r="340" spans="1:11" ht="15" outlineLevel="7">
      <c r="A340" s="11" t="s">
        <v>234</v>
      </c>
      <c r="B340" s="12" t="s">
        <v>237</v>
      </c>
      <c r="C340" s="12" t="s">
        <v>156</v>
      </c>
      <c r="D340" s="12" t="s">
        <v>14</v>
      </c>
      <c r="E340" s="12" t="s">
        <v>275</v>
      </c>
      <c r="F340" s="12" t="s">
        <v>235</v>
      </c>
      <c r="G340" s="30">
        <v>175.4</v>
      </c>
      <c r="H340" s="27">
        <v>175.3</v>
      </c>
      <c r="I340" s="14">
        <f t="shared" si="27"/>
        <v>0.09999999999999432</v>
      </c>
      <c r="J340" s="14">
        <f t="shared" si="28"/>
        <v>99.94298745724059</v>
      </c>
      <c r="K340" s="14">
        <f>H340/H923*100</f>
        <v>0.012658700423008562</v>
      </c>
    </row>
    <row r="341" spans="1:11" ht="89.25" outlineLevel="6">
      <c r="A341" s="11" t="s">
        <v>276</v>
      </c>
      <c r="B341" s="12" t="s">
        <v>237</v>
      </c>
      <c r="C341" s="12" t="s">
        <v>156</v>
      </c>
      <c r="D341" s="12" t="s">
        <v>14</v>
      </c>
      <c r="E341" s="12" t="s">
        <v>277</v>
      </c>
      <c r="F341" s="12"/>
      <c r="G341" s="30">
        <f>G342</f>
        <v>37.2</v>
      </c>
      <c r="H341" s="30">
        <f>H342</f>
        <v>30.2</v>
      </c>
      <c r="I341" s="14">
        <f t="shared" si="27"/>
        <v>7.0000000000000036</v>
      </c>
      <c r="J341" s="14">
        <f t="shared" si="28"/>
        <v>81.18279569892472</v>
      </c>
      <c r="K341" s="14">
        <f>H341/H923*100</f>
        <v>0.002180791516114424</v>
      </c>
    </row>
    <row r="342" spans="1:11" ht="38.25" outlineLevel="7">
      <c r="A342" s="11" t="s">
        <v>79</v>
      </c>
      <c r="B342" s="12" t="s">
        <v>237</v>
      </c>
      <c r="C342" s="12" t="s">
        <v>156</v>
      </c>
      <c r="D342" s="12" t="s">
        <v>14</v>
      </c>
      <c r="E342" s="12" t="s">
        <v>277</v>
      </c>
      <c r="F342" s="12" t="s">
        <v>80</v>
      </c>
      <c r="G342" s="30">
        <f>G343</f>
        <v>37.2</v>
      </c>
      <c r="H342" s="30">
        <f>H343</f>
        <v>30.2</v>
      </c>
      <c r="I342" s="14">
        <f t="shared" si="27"/>
        <v>7.0000000000000036</v>
      </c>
      <c r="J342" s="14">
        <f t="shared" si="28"/>
        <v>81.18279569892472</v>
      </c>
      <c r="K342" s="14">
        <f>H342/H923*100</f>
        <v>0.002180791516114424</v>
      </c>
    </row>
    <row r="343" spans="1:11" ht="15" outlineLevel="7">
      <c r="A343" s="11" t="s">
        <v>234</v>
      </c>
      <c r="B343" s="12" t="s">
        <v>237</v>
      </c>
      <c r="C343" s="12" t="s">
        <v>156</v>
      </c>
      <c r="D343" s="12" t="s">
        <v>14</v>
      </c>
      <c r="E343" s="12" t="s">
        <v>277</v>
      </c>
      <c r="F343" s="12" t="s">
        <v>235</v>
      </c>
      <c r="G343" s="30">
        <v>37.2</v>
      </c>
      <c r="H343" s="27">
        <v>30.2</v>
      </c>
      <c r="I343" s="14">
        <f t="shared" si="27"/>
        <v>7.0000000000000036</v>
      </c>
      <c r="J343" s="14">
        <f t="shared" si="28"/>
        <v>81.18279569892472</v>
      </c>
      <c r="K343" s="14">
        <f>H343/H923*100</f>
        <v>0.002180791516114424</v>
      </c>
    </row>
    <row r="344" spans="1:11" ht="25.5" outlineLevel="4">
      <c r="A344" s="11" t="s">
        <v>253</v>
      </c>
      <c r="B344" s="12" t="s">
        <v>237</v>
      </c>
      <c r="C344" s="12" t="s">
        <v>156</v>
      </c>
      <c r="D344" s="12" t="s">
        <v>14</v>
      </c>
      <c r="E344" s="12" t="s">
        <v>254</v>
      </c>
      <c r="F344" s="12"/>
      <c r="G344" s="30">
        <f aca="true" t="shared" si="29" ref="G344:H347">G345</f>
        <v>1223.4</v>
      </c>
      <c r="H344" s="30">
        <f t="shared" si="29"/>
        <v>1223.3</v>
      </c>
      <c r="I344" s="14">
        <f t="shared" si="27"/>
        <v>0.10000000000013642</v>
      </c>
      <c r="J344" s="14">
        <f t="shared" si="28"/>
        <v>99.99182605852542</v>
      </c>
      <c r="K344" s="14">
        <f>H344/H923*100</f>
        <v>0.08833649873055546</v>
      </c>
    </row>
    <row r="345" spans="1:11" ht="25.5" outlineLevel="5">
      <c r="A345" s="11" t="s">
        <v>255</v>
      </c>
      <c r="B345" s="12" t="s">
        <v>237</v>
      </c>
      <c r="C345" s="12" t="s">
        <v>156</v>
      </c>
      <c r="D345" s="12" t="s">
        <v>14</v>
      </c>
      <c r="E345" s="12" t="s">
        <v>256</v>
      </c>
      <c r="F345" s="12"/>
      <c r="G345" s="30">
        <f t="shared" si="29"/>
        <v>1223.4</v>
      </c>
      <c r="H345" s="30">
        <f t="shared" si="29"/>
        <v>1223.3</v>
      </c>
      <c r="I345" s="14">
        <f t="shared" si="27"/>
        <v>0.10000000000013642</v>
      </c>
      <c r="J345" s="14">
        <f t="shared" si="28"/>
        <v>99.99182605852542</v>
      </c>
      <c r="K345" s="14">
        <f>H345/H923*100</f>
        <v>0.08833649873055546</v>
      </c>
    </row>
    <row r="346" spans="1:11" ht="51" outlineLevel="6">
      <c r="A346" s="11" t="s">
        <v>257</v>
      </c>
      <c r="B346" s="12" t="s">
        <v>237</v>
      </c>
      <c r="C346" s="12" t="s">
        <v>156</v>
      </c>
      <c r="D346" s="12" t="s">
        <v>14</v>
      </c>
      <c r="E346" s="12" t="s">
        <v>258</v>
      </c>
      <c r="F346" s="12"/>
      <c r="G346" s="30">
        <f t="shared" si="29"/>
        <v>1223.4</v>
      </c>
      <c r="H346" s="30">
        <f t="shared" si="29"/>
        <v>1223.3</v>
      </c>
      <c r="I346" s="14">
        <f t="shared" si="27"/>
        <v>0.10000000000013642</v>
      </c>
      <c r="J346" s="14">
        <f t="shared" si="28"/>
        <v>99.99182605852542</v>
      </c>
      <c r="K346" s="14">
        <f>H346/H923*100</f>
        <v>0.08833649873055546</v>
      </c>
    </row>
    <row r="347" spans="1:11" ht="38.25" outlineLevel="7">
      <c r="A347" s="11" t="s">
        <v>79</v>
      </c>
      <c r="B347" s="12" t="s">
        <v>237</v>
      </c>
      <c r="C347" s="12" t="s">
        <v>156</v>
      </c>
      <c r="D347" s="12" t="s">
        <v>14</v>
      </c>
      <c r="E347" s="12" t="s">
        <v>258</v>
      </c>
      <c r="F347" s="12" t="s">
        <v>80</v>
      </c>
      <c r="G347" s="30">
        <f t="shared" si="29"/>
        <v>1223.4</v>
      </c>
      <c r="H347" s="30">
        <f t="shared" si="29"/>
        <v>1223.3</v>
      </c>
      <c r="I347" s="14">
        <f t="shared" si="27"/>
        <v>0.10000000000013642</v>
      </c>
      <c r="J347" s="14">
        <f t="shared" si="28"/>
        <v>99.99182605852542</v>
      </c>
      <c r="K347" s="14">
        <f>H347/H923*100</f>
        <v>0.08833649873055546</v>
      </c>
    </row>
    <row r="348" spans="1:11" ht="15" outlineLevel="7">
      <c r="A348" s="11" t="s">
        <v>234</v>
      </c>
      <c r="B348" s="12" t="s">
        <v>237</v>
      </c>
      <c r="C348" s="12" t="s">
        <v>156</v>
      </c>
      <c r="D348" s="12" t="s">
        <v>14</v>
      </c>
      <c r="E348" s="12" t="s">
        <v>258</v>
      </c>
      <c r="F348" s="12" t="s">
        <v>235</v>
      </c>
      <c r="G348" s="30">
        <v>1223.4</v>
      </c>
      <c r="H348" s="27">
        <v>1223.3</v>
      </c>
      <c r="I348" s="14">
        <f t="shared" si="27"/>
        <v>0.10000000000013642</v>
      </c>
      <c r="J348" s="14">
        <f t="shared" si="28"/>
        <v>99.99182605852542</v>
      </c>
      <c r="K348" s="14">
        <f>H348/H923*100</f>
        <v>0.08833649873055546</v>
      </c>
    </row>
    <row r="349" spans="1:11" ht="76.5" outlineLevel="3">
      <c r="A349" s="11" t="s">
        <v>278</v>
      </c>
      <c r="B349" s="12" t="s">
        <v>237</v>
      </c>
      <c r="C349" s="12" t="s">
        <v>156</v>
      </c>
      <c r="D349" s="12" t="s">
        <v>14</v>
      </c>
      <c r="E349" s="12" t="s">
        <v>279</v>
      </c>
      <c r="F349" s="12"/>
      <c r="G349" s="30">
        <f aca="true" t="shared" si="30" ref="G349:H352">G350</f>
        <v>27</v>
      </c>
      <c r="H349" s="30">
        <f t="shared" si="30"/>
        <v>27</v>
      </c>
      <c r="I349" s="14">
        <f t="shared" si="27"/>
        <v>0</v>
      </c>
      <c r="J349" s="14">
        <f t="shared" si="28"/>
        <v>100</v>
      </c>
      <c r="K349" s="14">
        <f>H349/H923*100</f>
        <v>0.0019497142693738227</v>
      </c>
    </row>
    <row r="350" spans="1:11" ht="76.5" outlineLevel="5">
      <c r="A350" s="11" t="s">
        <v>280</v>
      </c>
      <c r="B350" s="12" t="s">
        <v>237</v>
      </c>
      <c r="C350" s="12" t="s">
        <v>156</v>
      </c>
      <c r="D350" s="12" t="s">
        <v>14</v>
      </c>
      <c r="E350" s="12" t="s">
        <v>281</v>
      </c>
      <c r="F350" s="12"/>
      <c r="G350" s="30">
        <f t="shared" si="30"/>
        <v>27</v>
      </c>
      <c r="H350" s="30">
        <f t="shared" si="30"/>
        <v>27</v>
      </c>
      <c r="I350" s="14">
        <f t="shared" si="27"/>
        <v>0</v>
      </c>
      <c r="J350" s="14">
        <f t="shared" si="28"/>
        <v>100</v>
      </c>
      <c r="K350" s="14">
        <f>H350/H923*100</f>
        <v>0.0019497142693738227</v>
      </c>
    </row>
    <row r="351" spans="1:11" ht="89.25" outlineLevel="6">
      <c r="A351" s="11" t="s">
        <v>282</v>
      </c>
      <c r="B351" s="12" t="s">
        <v>237</v>
      </c>
      <c r="C351" s="12" t="s">
        <v>156</v>
      </c>
      <c r="D351" s="12" t="s">
        <v>14</v>
      </c>
      <c r="E351" s="12" t="s">
        <v>283</v>
      </c>
      <c r="F351" s="12"/>
      <c r="G351" s="30">
        <f t="shared" si="30"/>
        <v>27</v>
      </c>
      <c r="H351" s="30">
        <f t="shared" si="30"/>
        <v>27</v>
      </c>
      <c r="I351" s="14">
        <f t="shared" si="27"/>
        <v>0</v>
      </c>
      <c r="J351" s="14">
        <f t="shared" si="28"/>
        <v>100</v>
      </c>
      <c r="K351" s="14">
        <f>H351/H923*100</f>
        <v>0.0019497142693738227</v>
      </c>
    </row>
    <row r="352" spans="1:11" ht="38.25" outlineLevel="7">
      <c r="A352" s="11" t="s">
        <v>79</v>
      </c>
      <c r="B352" s="12" t="s">
        <v>237</v>
      </c>
      <c r="C352" s="12" t="s">
        <v>156</v>
      </c>
      <c r="D352" s="12" t="s">
        <v>14</v>
      </c>
      <c r="E352" s="12" t="s">
        <v>283</v>
      </c>
      <c r="F352" s="12" t="s">
        <v>80</v>
      </c>
      <c r="G352" s="30">
        <f t="shared" si="30"/>
        <v>27</v>
      </c>
      <c r="H352" s="30">
        <f t="shared" si="30"/>
        <v>27</v>
      </c>
      <c r="I352" s="14">
        <f t="shared" si="27"/>
        <v>0</v>
      </c>
      <c r="J352" s="14">
        <f t="shared" si="28"/>
        <v>100</v>
      </c>
      <c r="K352" s="14">
        <f>H352/H923*100</f>
        <v>0.0019497142693738227</v>
      </c>
    </row>
    <row r="353" spans="1:11" ht="15" outlineLevel="7">
      <c r="A353" s="11" t="s">
        <v>234</v>
      </c>
      <c r="B353" s="12" t="s">
        <v>237</v>
      </c>
      <c r="C353" s="12" t="s">
        <v>156</v>
      </c>
      <c r="D353" s="12" t="s">
        <v>14</v>
      </c>
      <c r="E353" s="12" t="s">
        <v>283</v>
      </c>
      <c r="F353" s="12" t="s">
        <v>235</v>
      </c>
      <c r="G353" s="30">
        <v>27</v>
      </c>
      <c r="H353" s="27">
        <v>27</v>
      </c>
      <c r="I353" s="14">
        <f t="shared" si="27"/>
        <v>0</v>
      </c>
      <c r="J353" s="14">
        <f t="shared" si="28"/>
        <v>100</v>
      </c>
      <c r="K353" s="14">
        <f>H353/H923*100</f>
        <v>0.0019497142693738227</v>
      </c>
    </row>
    <row r="354" spans="1:11" ht="15" outlineLevel="2">
      <c r="A354" s="11" t="s">
        <v>157</v>
      </c>
      <c r="B354" s="12" t="s">
        <v>237</v>
      </c>
      <c r="C354" s="12" t="s">
        <v>156</v>
      </c>
      <c r="D354" s="12" t="s">
        <v>111</v>
      </c>
      <c r="E354" s="12"/>
      <c r="F354" s="12"/>
      <c r="G354" s="30">
        <f>G355</f>
        <v>29120.799999999996</v>
      </c>
      <c r="H354" s="30">
        <f>H355</f>
        <v>29120.199999999997</v>
      </c>
      <c r="I354" s="14">
        <f t="shared" si="27"/>
        <v>0.5999999999985448</v>
      </c>
      <c r="J354" s="14">
        <f t="shared" si="28"/>
        <v>99.9979396170435</v>
      </c>
      <c r="K354" s="14">
        <f>H354/H923*100</f>
        <v>2.1028173876673923</v>
      </c>
    </row>
    <row r="355" spans="1:11" ht="38.25" outlineLevel="3">
      <c r="A355" s="11" t="s">
        <v>239</v>
      </c>
      <c r="B355" s="12" t="s">
        <v>237</v>
      </c>
      <c r="C355" s="12" t="s">
        <v>156</v>
      </c>
      <c r="D355" s="12" t="s">
        <v>111</v>
      </c>
      <c r="E355" s="12" t="s">
        <v>240</v>
      </c>
      <c r="F355" s="12"/>
      <c r="G355" s="30">
        <f>G356+G368</f>
        <v>29120.799999999996</v>
      </c>
      <c r="H355" s="30">
        <f>H356+H368</f>
        <v>29120.199999999997</v>
      </c>
      <c r="I355" s="14">
        <f t="shared" si="27"/>
        <v>0.5999999999985448</v>
      </c>
      <c r="J355" s="14">
        <f t="shared" si="28"/>
        <v>99.9979396170435</v>
      </c>
      <c r="K355" s="14">
        <f>H355/H923*100</f>
        <v>2.1028173876673923</v>
      </c>
    </row>
    <row r="356" spans="1:11" ht="38.25" outlineLevel="4">
      <c r="A356" s="11" t="s">
        <v>241</v>
      </c>
      <c r="B356" s="12" t="s">
        <v>237</v>
      </c>
      <c r="C356" s="12" t="s">
        <v>156</v>
      </c>
      <c r="D356" s="12" t="s">
        <v>111</v>
      </c>
      <c r="E356" s="12" t="s">
        <v>242</v>
      </c>
      <c r="F356" s="12"/>
      <c r="G356" s="30">
        <f>G357</f>
        <v>26455.199999999997</v>
      </c>
      <c r="H356" s="30">
        <f>H357</f>
        <v>26454.6</v>
      </c>
      <c r="I356" s="14">
        <f t="shared" si="27"/>
        <v>0.5999999999985448</v>
      </c>
      <c r="J356" s="14">
        <f t="shared" si="28"/>
        <v>99.99773201487798</v>
      </c>
      <c r="K356" s="14">
        <f>H356/H923*100</f>
        <v>1.9103300411324713</v>
      </c>
    </row>
    <row r="357" spans="1:11" ht="25.5" outlineLevel="5">
      <c r="A357" s="11" t="s">
        <v>243</v>
      </c>
      <c r="B357" s="12" t="s">
        <v>237</v>
      </c>
      <c r="C357" s="12" t="s">
        <v>156</v>
      </c>
      <c r="D357" s="12" t="s">
        <v>111</v>
      </c>
      <c r="E357" s="12" t="s">
        <v>244</v>
      </c>
      <c r="F357" s="12"/>
      <c r="G357" s="30">
        <f>G358+G362+G365</f>
        <v>26455.199999999997</v>
      </c>
      <c r="H357" s="30">
        <f>H358+H362+H365</f>
        <v>26454.6</v>
      </c>
      <c r="I357" s="14">
        <f t="shared" si="27"/>
        <v>0.5999999999985448</v>
      </c>
      <c r="J357" s="14">
        <f t="shared" si="28"/>
        <v>99.99773201487798</v>
      </c>
      <c r="K357" s="14">
        <f>H357/H923*100</f>
        <v>1.9103300411324713</v>
      </c>
    </row>
    <row r="358" spans="1:11" ht="102" outlineLevel="6">
      <c r="A358" s="11" t="s">
        <v>245</v>
      </c>
      <c r="B358" s="12" t="s">
        <v>237</v>
      </c>
      <c r="C358" s="12" t="s">
        <v>156</v>
      </c>
      <c r="D358" s="12" t="s">
        <v>111</v>
      </c>
      <c r="E358" s="12" t="s">
        <v>246</v>
      </c>
      <c r="F358" s="12"/>
      <c r="G358" s="30">
        <f>G359</f>
        <v>16218.5</v>
      </c>
      <c r="H358" s="30">
        <f>H359</f>
        <v>16217.9</v>
      </c>
      <c r="I358" s="14">
        <f t="shared" si="27"/>
        <v>0.6000000000003638</v>
      </c>
      <c r="J358" s="14">
        <f t="shared" si="28"/>
        <v>99.99630052100996</v>
      </c>
      <c r="K358" s="14">
        <f>H358/H923*100</f>
        <v>1.1711211499732488</v>
      </c>
    </row>
    <row r="359" spans="1:11" ht="38.25" outlineLevel="7">
      <c r="A359" s="11" t="s">
        <v>79</v>
      </c>
      <c r="B359" s="12" t="s">
        <v>237</v>
      </c>
      <c r="C359" s="12" t="s">
        <v>156</v>
      </c>
      <c r="D359" s="12" t="s">
        <v>111</v>
      </c>
      <c r="E359" s="12" t="s">
        <v>246</v>
      </c>
      <c r="F359" s="12" t="s">
        <v>80</v>
      </c>
      <c r="G359" s="30">
        <f>G360+G361</f>
        <v>16218.5</v>
      </c>
      <c r="H359" s="30">
        <f>H360+H361</f>
        <v>16217.9</v>
      </c>
      <c r="I359" s="14">
        <f t="shared" si="27"/>
        <v>0.6000000000003638</v>
      </c>
      <c r="J359" s="14">
        <f t="shared" si="28"/>
        <v>99.99630052100996</v>
      </c>
      <c r="K359" s="14">
        <f>H359/H923*100</f>
        <v>1.1711211499732488</v>
      </c>
    </row>
    <row r="360" spans="1:11" ht="15" outlineLevel="7">
      <c r="A360" s="11" t="s">
        <v>234</v>
      </c>
      <c r="B360" s="12" t="s">
        <v>237</v>
      </c>
      <c r="C360" s="12" t="s">
        <v>156</v>
      </c>
      <c r="D360" s="12" t="s">
        <v>111</v>
      </c>
      <c r="E360" s="12" t="s">
        <v>246</v>
      </c>
      <c r="F360" s="12" t="s">
        <v>235</v>
      </c>
      <c r="G360" s="30">
        <v>12764.1</v>
      </c>
      <c r="H360" s="27">
        <v>12763.5</v>
      </c>
      <c r="I360" s="14">
        <f t="shared" si="27"/>
        <v>0.6000000000003638</v>
      </c>
      <c r="J360" s="14">
        <f t="shared" si="28"/>
        <v>99.99529931605048</v>
      </c>
      <c r="K360" s="14">
        <f>H360/H923*100</f>
        <v>0.9216732621167699</v>
      </c>
    </row>
    <row r="361" spans="1:11" ht="38.25" outlineLevel="7">
      <c r="A361" s="11" t="s">
        <v>81</v>
      </c>
      <c r="B361" s="12" t="s">
        <v>237</v>
      </c>
      <c r="C361" s="12" t="s">
        <v>156</v>
      </c>
      <c r="D361" s="12" t="s">
        <v>111</v>
      </c>
      <c r="E361" s="12" t="s">
        <v>246</v>
      </c>
      <c r="F361" s="12" t="s">
        <v>82</v>
      </c>
      <c r="G361" s="30">
        <v>3454.4</v>
      </c>
      <c r="H361" s="27">
        <v>3454.4</v>
      </c>
      <c r="I361" s="14">
        <f t="shared" si="27"/>
        <v>0</v>
      </c>
      <c r="J361" s="14">
        <f t="shared" si="28"/>
        <v>100</v>
      </c>
      <c r="K361" s="14">
        <f>H361/H923*100</f>
        <v>0.24944788785647903</v>
      </c>
    </row>
    <row r="362" spans="1:11" ht="63.75" outlineLevel="6">
      <c r="A362" s="11" t="s">
        <v>247</v>
      </c>
      <c r="B362" s="12" t="s">
        <v>237</v>
      </c>
      <c r="C362" s="12" t="s">
        <v>156</v>
      </c>
      <c r="D362" s="12" t="s">
        <v>111</v>
      </c>
      <c r="E362" s="12" t="s">
        <v>248</v>
      </c>
      <c r="F362" s="12"/>
      <c r="G362" s="30">
        <f>G363</f>
        <v>7810.6</v>
      </c>
      <c r="H362" s="30">
        <f>H363</f>
        <v>7810.6</v>
      </c>
      <c r="I362" s="14">
        <f t="shared" si="27"/>
        <v>0</v>
      </c>
      <c r="J362" s="14">
        <f t="shared" si="28"/>
        <v>100</v>
      </c>
      <c r="K362" s="14">
        <f>H362/H923*100</f>
        <v>0.5640162323100437</v>
      </c>
    </row>
    <row r="363" spans="1:11" ht="38.25" outlineLevel="7">
      <c r="A363" s="11" t="s">
        <v>79</v>
      </c>
      <c r="B363" s="12" t="s">
        <v>237</v>
      </c>
      <c r="C363" s="12" t="s">
        <v>156</v>
      </c>
      <c r="D363" s="12" t="s">
        <v>111</v>
      </c>
      <c r="E363" s="12" t="s">
        <v>248</v>
      </c>
      <c r="F363" s="12" t="s">
        <v>80</v>
      </c>
      <c r="G363" s="30">
        <f>G364</f>
        <v>7810.6</v>
      </c>
      <c r="H363" s="30">
        <f>H364</f>
        <v>7810.6</v>
      </c>
      <c r="I363" s="14">
        <f t="shared" si="27"/>
        <v>0</v>
      </c>
      <c r="J363" s="14">
        <f t="shared" si="28"/>
        <v>100</v>
      </c>
      <c r="K363" s="14">
        <f>H363/H923*100</f>
        <v>0.5640162323100437</v>
      </c>
    </row>
    <row r="364" spans="1:11" ht="15" outlineLevel="7">
      <c r="A364" s="11" t="s">
        <v>234</v>
      </c>
      <c r="B364" s="12" t="s">
        <v>237</v>
      </c>
      <c r="C364" s="12" t="s">
        <v>156</v>
      </c>
      <c r="D364" s="12" t="s">
        <v>111</v>
      </c>
      <c r="E364" s="12" t="s">
        <v>248</v>
      </c>
      <c r="F364" s="12" t="s">
        <v>235</v>
      </c>
      <c r="G364" s="30">
        <v>7810.6</v>
      </c>
      <c r="H364" s="27">
        <v>7810.6</v>
      </c>
      <c r="I364" s="14">
        <f t="shared" si="27"/>
        <v>0</v>
      </c>
      <c r="J364" s="14">
        <f t="shared" si="28"/>
        <v>100</v>
      </c>
      <c r="K364" s="14">
        <f>H364/H923*100</f>
        <v>0.5640162323100437</v>
      </c>
    </row>
    <row r="365" spans="1:11" ht="63.75" outlineLevel="6">
      <c r="A365" s="11" t="s">
        <v>251</v>
      </c>
      <c r="B365" s="12" t="s">
        <v>237</v>
      </c>
      <c r="C365" s="12" t="s">
        <v>156</v>
      </c>
      <c r="D365" s="12" t="s">
        <v>111</v>
      </c>
      <c r="E365" s="12" t="s">
        <v>252</v>
      </c>
      <c r="F365" s="12"/>
      <c r="G365" s="30">
        <f>G366</f>
        <v>2426.1</v>
      </c>
      <c r="H365" s="30">
        <f>H366</f>
        <v>2426.1</v>
      </c>
      <c r="I365" s="14">
        <f t="shared" si="27"/>
        <v>0</v>
      </c>
      <c r="J365" s="14">
        <f t="shared" si="28"/>
        <v>100</v>
      </c>
      <c r="K365" s="14">
        <f>H365/H923*100</f>
        <v>0.17519265884917895</v>
      </c>
    </row>
    <row r="366" spans="1:11" ht="38.25" outlineLevel="7">
      <c r="A366" s="11" t="s">
        <v>79</v>
      </c>
      <c r="B366" s="12" t="s">
        <v>237</v>
      </c>
      <c r="C366" s="12" t="s">
        <v>156</v>
      </c>
      <c r="D366" s="12" t="s">
        <v>111</v>
      </c>
      <c r="E366" s="12" t="s">
        <v>252</v>
      </c>
      <c r="F366" s="12" t="s">
        <v>80</v>
      </c>
      <c r="G366" s="30">
        <f>G367</f>
        <v>2426.1</v>
      </c>
      <c r="H366" s="30">
        <f>H367</f>
        <v>2426.1</v>
      </c>
      <c r="I366" s="14">
        <f t="shared" si="27"/>
        <v>0</v>
      </c>
      <c r="J366" s="14">
        <f t="shared" si="28"/>
        <v>100</v>
      </c>
      <c r="K366" s="14">
        <f>H366/H923*100</f>
        <v>0.17519265884917895</v>
      </c>
    </row>
    <row r="367" spans="1:11" ht="15" outlineLevel="7">
      <c r="A367" s="11" t="s">
        <v>234</v>
      </c>
      <c r="B367" s="12" t="s">
        <v>237</v>
      </c>
      <c r="C367" s="12" t="s">
        <v>156</v>
      </c>
      <c r="D367" s="12" t="s">
        <v>111</v>
      </c>
      <c r="E367" s="12" t="s">
        <v>252</v>
      </c>
      <c r="F367" s="12" t="s">
        <v>235</v>
      </c>
      <c r="G367" s="30">
        <v>2426.1</v>
      </c>
      <c r="H367" s="27">
        <v>2426.1</v>
      </c>
      <c r="I367" s="14">
        <f t="shared" si="27"/>
        <v>0</v>
      </c>
      <c r="J367" s="14">
        <f t="shared" si="28"/>
        <v>100</v>
      </c>
      <c r="K367" s="14">
        <f>H367/H923*100</f>
        <v>0.17519265884917895</v>
      </c>
    </row>
    <row r="368" spans="1:11" ht="25.5" outlineLevel="4">
      <c r="A368" s="11" t="s">
        <v>253</v>
      </c>
      <c r="B368" s="12" t="s">
        <v>237</v>
      </c>
      <c r="C368" s="12" t="s">
        <v>156</v>
      </c>
      <c r="D368" s="12" t="s">
        <v>111</v>
      </c>
      <c r="E368" s="12" t="s">
        <v>254</v>
      </c>
      <c r="F368" s="12"/>
      <c r="G368" s="30">
        <f aca="true" t="shared" si="31" ref="G368:H371">G369</f>
        <v>2665.6</v>
      </c>
      <c r="H368" s="30">
        <f t="shared" si="31"/>
        <v>2665.6</v>
      </c>
      <c r="I368" s="14">
        <f t="shared" si="27"/>
        <v>0</v>
      </c>
      <c r="J368" s="14">
        <f t="shared" si="28"/>
        <v>100</v>
      </c>
      <c r="K368" s="14">
        <f>H368/H923*100</f>
        <v>0.1924873465349208</v>
      </c>
    </row>
    <row r="369" spans="1:11" ht="25.5" outlineLevel="5">
      <c r="A369" s="11" t="s">
        <v>255</v>
      </c>
      <c r="B369" s="12" t="s">
        <v>237</v>
      </c>
      <c r="C369" s="12" t="s">
        <v>156</v>
      </c>
      <c r="D369" s="12" t="s">
        <v>111</v>
      </c>
      <c r="E369" s="12" t="s">
        <v>256</v>
      </c>
      <c r="F369" s="12"/>
      <c r="G369" s="30">
        <f t="shared" si="31"/>
        <v>2665.6</v>
      </c>
      <c r="H369" s="30">
        <f t="shared" si="31"/>
        <v>2665.6</v>
      </c>
      <c r="I369" s="14">
        <f t="shared" si="27"/>
        <v>0</v>
      </c>
      <c r="J369" s="14">
        <f t="shared" si="28"/>
        <v>100</v>
      </c>
      <c r="K369" s="14">
        <f>H369/H923*100</f>
        <v>0.1924873465349208</v>
      </c>
    </row>
    <row r="370" spans="1:11" ht="51" outlineLevel="6">
      <c r="A370" s="11" t="s">
        <v>257</v>
      </c>
      <c r="B370" s="12" t="s">
        <v>237</v>
      </c>
      <c r="C370" s="12" t="s">
        <v>156</v>
      </c>
      <c r="D370" s="12" t="s">
        <v>111</v>
      </c>
      <c r="E370" s="12" t="s">
        <v>258</v>
      </c>
      <c r="F370" s="12"/>
      <c r="G370" s="30">
        <f t="shared" si="31"/>
        <v>2665.6</v>
      </c>
      <c r="H370" s="30">
        <f t="shared" si="31"/>
        <v>2665.6</v>
      </c>
      <c r="I370" s="14">
        <f t="shared" si="27"/>
        <v>0</v>
      </c>
      <c r="J370" s="14">
        <f t="shared" si="28"/>
        <v>100</v>
      </c>
      <c r="K370" s="14">
        <f>H370/H923*100</f>
        <v>0.1924873465349208</v>
      </c>
    </row>
    <row r="371" spans="1:11" ht="38.25" outlineLevel="7">
      <c r="A371" s="11" t="s">
        <v>79</v>
      </c>
      <c r="B371" s="12" t="s">
        <v>237</v>
      </c>
      <c r="C371" s="12" t="s">
        <v>156</v>
      </c>
      <c r="D371" s="12" t="s">
        <v>111</v>
      </c>
      <c r="E371" s="12" t="s">
        <v>258</v>
      </c>
      <c r="F371" s="12" t="s">
        <v>80</v>
      </c>
      <c r="G371" s="30">
        <f t="shared" si="31"/>
        <v>2665.6</v>
      </c>
      <c r="H371" s="30">
        <f t="shared" si="31"/>
        <v>2665.6</v>
      </c>
      <c r="I371" s="14">
        <f t="shared" si="27"/>
        <v>0</v>
      </c>
      <c r="J371" s="14">
        <f t="shared" si="28"/>
        <v>100</v>
      </c>
      <c r="K371" s="14">
        <f>H371/H923*100</f>
        <v>0.1924873465349208</v>
      </c>
    </row>
    <row r="372" spans="1:11" ht="15" outlineLevel="7">
      <c r="A372" s="11" t="s">
        <v>234</v>
      </c>
      <c r="B372" s="12" t="s">
        <v>237</v>
      </c>
      <c r="C372" s="12" t="s">
        <v>156</v>
      </c>
      <c r="D372" s="12" t="s">
        <v>111</v>
      </c>
      <c r="E372" s="12" t="s">
        <v>258</v>
      </c>
      <c r="F372" s="12" t="s">
        <v>235</v>
      </c>
      <c r="G372" s="30">
        <v>2665.6</v>
      </c>
      <c r="H372" s="27">
        <v>2665.6</v>
      </c>
      <c r="I372" s="14">
        <f t="shared" si="27"/>
        <v>0</v>
      </c>
      <c r="J372" s="14">
        <f t="shared" si="28"/>
        <v>100</v>
      </c>
      <c r="K372" s="14">
        <f>H372/H923*100</f>
        <v>0.1924873465349208</v>
      </c>
    </row>
    <row r="373" spans="1:11" ht="38.25" outlineLevel="2">
      <c r="A373" s="11" t="s">
        <v>284</v>
      </c>
      <c r="B373" s="12" t="s">
        <v>237</v>
      </c>
      <c r="C373" s="12" t="s">
        <v>156</v>
      </c>
      <c r="D373" s="12" t="s">
        <v>46</v>
      </c>
      <c r="E373" s="12"/>
      <c r="F373" s="12"/>
      <c r="G373" s="30">
        <f aca="true" t="shared" si="32" ref="G373:H377">G374</f>
        <v>297.3</v>
      </c>
      <c r="H373" s="30">
        <f t="shared" si="32"/>
        <v>297.3</v>
      </c>
      <c r="I373" s="14">
        <f t="shared" si="27"/>
        <v>0</v>
      </c>
      <c r="J373" s="14">
        <f t="shared" si="28"/>
        <v>100</v>
      </c>
      <c r="K373" s="14">
        <f>H373/H923*100</f>
        <v>0.021468520454993985</v>
      </c>
    </row>
    <row r="374" spans="1:11" ht="38.25" outlineLevel="3">
      <c r="A374" s="11" t="s">
        <v>239</v>
      </c>
      <c r="B374" s="12" t="s">
        <v>237</v>
      </c>
      <c r="C374" s="12" t="s">
        <v>156</v>
      </c>
      <c r="D374" s="12" t="s">
        <v>46</v>
      </c>
      <c r="E374" s="12" t="s">
        <v>240</v>
      </c>
      <c r="F374" s="12"/>
      <c r="G374" s="30">
        <f t="shared" si="32"/>
        <v>297.3</v>
      </c>
      <c r="H374" s="30">
        <f t="shared" si="32"/>
        <v>297.3</v>
      </c>
      <c r="I374" s="14">
        <f t="shared" si="27"/>
        <v>0</v>
      </c>
      <c r="J374" s="14">
        <f t="shared" si="28"/>
        <v>100</v>
      </c>
      <c r="K374" s="14">
        <f>H374/H923*100</f>
        <v>0.021468520454993985</v>
      </c>
    </row>
    <row r="375" spans="1:11" ht="38.25" outlineLevel="4">
      <c r="A375" s="11" t="s">
        <v>241</v>
      </c>
      <c r="B375" s="12" t="s">
        <v>237</v>
      </c>
      <c r="C375" s="12" t="s">
        <v>156</v>
      </c>
      <c r="D375" s="12" t="s">
        <v>46</v>
      </c>
      <c r="E375" s="12" t="s">
        <v>242</v>
      </c>
      <c r="F375" s="12"/>
      <c r="G375" s="30">
        <f t="shared" si="32"/>
        <v>297.3</v>
      </c>
      <c r="H375" s="30">
        <f t="shared" si="32"/>
        <v>297.3</v>
      </c>
      <c r="I375" s="14">
        <f t="shared" si="27"/>
        <v>0</v>
      </c>
      <c r="J375" s="14">
        <f t="shared" si="28"/>
        <v>100</v>
      </c>
      <c r="K375" s="14">
        <f>H375/H923*100</f>
        <v>0.021468520454993985</v>
      </c>
    </row>
    <row r="376" spans="1:11" ht="25.5" outlineLevel="5">
      <c r="A376" s="11" t="s">
        <v>243</v>
      </c>
      <c r="B376" s="12" t="s">
        <v>237</v>
      </c>
      <c r="C376" s="12" t="s">
        <v>156</v>
      </c>
      <c r="D376" s="12" t="s">
        <v>46</v>
      </c>
      <c r="E376" s="12" t="s">
        <v>244</v>
      </c>
      <c r="F376" s="12"/>
      <c r="G376" s="30">
        <f t="shared" si="32"/>
        <v>297.3</v>
      </c>
      <c r="H376" s="30">
        <f t="shared" si="32"/>
        <v>297.3</v>
      </c>
      <c r="I376" s="14">
        <f t="shared" si="27"/>
        <v>0</v>
      </c>
      <c r="J376" s="14">
        <f t="shared" si="28"/>
        <v>100</v>
      </c>
      <c r="K376" s="14">
        <f>H376/H923*100</f>
        <v>0.021468520454993985</v>
      </c>
    </row>
    <row r="377" spans="1:11" ht="102" outlineLevel="6">
      <c r="A377" s="11" t="s">
        <v>245</v>
      </c>
      <c r="B377" s="12" t="s">
        <v>237</v>
      </c>
      <c r="C377" s="12" t="s">
        <v>156</v>
      </c>
      <c r="D377" s="12" t="s">
        <v>46</v>
      </c>
      <c r="E377" s="12" t="s">
        <v>285</v>
      </c>
      <c r="F377" s="12"/>
      <c r="G377" s="30">
        <f t="shared" si="32"/>
        <v>297.3</v>
      </c>
      <c r="H377" s="30">
        <f t="shared" si="32"/>
        <v>297.3</v>
      </c>
      <c r="I377" s="14">
        <f t="shared" si="27"/>
        <v>0</v>
      </c>
      <c r="J377" s="14">
        <f t="shared" si="28"/>
        <v>100</v>
      </c>
      <c r="K377" s="14">
        <f>H377/H923*100</f>
        <v>0.021468520454993985</v>
      </c>
    </row>
    <row r="378" spans="1:11" ht="38.25" outlineLevel="7">
      <c r="A378" s="11" t="s">
        <v>79</v>
      </c>
      <c r="B378" s="12" t="s">
        <v>237</v>
      </c>
      <c r="C378" s="12" t="s">
        <v>156</v>
      </c>
      <c r="D378" s="12" t="s">
        <v>46</v>
      </c>
      <c r="E378" s="12" t="s">
        <v>285</v>
      </c>
      <c r="F378" s="12" t="s">
        <v>80</v>
      </c>
      <c r="G378" s="30">
        <f>G379+G380</f>
        <v>297.3</v>
      </c>
      <c r="H378" s="30">
        <f>H379+H380</f>
        <v>297.3</v>
      </c>
      <c r="I378" s="14">
        <f t="shared" si="27"/>
        <v>0</v>
      </c>
      <c r="J378" s="14">
        <f t="shared" si="28"/>
        <v>100</v>
      </c>
      <c r="K378" s="14">
        <f>H378/H923*100</f>
        <v>0.021468520454993985</v>
      </c>
    </row>
    <row r="379" spans="1:11" ht="15" outlineLevel="7">
      <c r="A379" s="11" t="s">
        <v>234</v>
      </c>
      <c r="B379" s="12" t="s">
        <v>237</v>
      </c>
      <c r="C379" s="12" t="s">
        <v>156</v>
      </c>
      <c r="D379" s="12" t="s">
        <v>46</v>
      </c>
      <c r="E379" s="12" t="s">
        <v>285</v>
      </c>
      <c r="F379" s="12" t="s">
        <v>235</v>
      </c>
      <c r="G379" s="30">
        <v>253.6</v>
      </c>
      <c r="H379" s="27">
        <v>253.6</v>
      </c>
      <c r="I379" s="14">
        <f t="shared" si="27"/>
        <v>0</v>
      </c>
      <c r="J379" s="14">
        <f t="shared" si="28"/>
        <v>100</v>
      </c>
      <c r="K379" s="14">
        <f>H379/H923*100</f>
        <v>0.018312871804192648</v>
      </c>
    </row>
    <row r="380" spans="1:11" ht="15" outlineLevel="7">
      <c r="A380" s="11" t="s">
        <v>166</v>
      </c>
      <c r="B380" s="12" t="s">
        <v>237</v>
      </c>
      <c r="C380" s="12" t="s">
        <v>156</v>
      </c>
      <c r="D380" s="12" t="s">
        <v>46</v>
      </c>
      <c r="E380" s="12" t="s">
        <v>285</v>
      </c>
      <c r="F380" s="12" t="s">
        <v>167</v>
      </c>
      <c r="G380" s="30">
        <v>43.7</v>
      </c>
      <c r="H380" s="27">
        <v>43.7</v>
      </c>
      <c r="I380" s="14">
        <f t="shared" si="27"/>
        <v>0</v>
      </c>
      <c r="J380" s="14">
        <f t="shared" si="28"/>
        <v>100</v>
      </c>
      <c r="K380" s="14">
        <f>H380/H923*100</f>
        <v>0.003155648650801336</v>
      </c>
    </row>
    <row r="381" spans="1:11" ht="25.5" outlineLevel="2">
      <c r="A381" s="11" t="s">
        <v>286</v>
      </c>
      <c r="B381" s="12" t="s">
        <v>237</v>
      </c>
      <c r="C381" s="12" t="s">
        <v>156</v>
      </c>
      <c r="D381" s="12" t="s">
        <v>156</v>
      </c>
      <c r="E381" s="12"/>
      <c r="F381" s="12"/>
      <c r="G381" s="30">
        <f aca="true" t="shared" si="33" ref="G381:H383">G382</f>
        <v>4587.3</v>
      </c>
      <c r="H381" s="30">
        <f t="shared" si="33"/>
        <v>4587.3</v>
      </c>
      <c r="I381" s="14">
        <f t="shared" si="27"/>
        <v>0</v>
      </c>
      <c r="J381" s="14">
        <f t="shared" si="28"/>
        <v>100</v>
      </c>
      <c r="K381" s="14">
        <f>H381/H923*100</f>
        <v>0.3312564543666125</v>
      </c>
    </row>
    <row r="382" spans="1:11" ht="38.25" outlineLevel="3">
      <c r="A382" s="11" t="s">
        <v>239</v>
      </c>
      <c r="B382" s="12" t="s">
        <v>237</v>
      </c>
      <c r="C382" s="12" t="s">
        <v>156</v>
      </c>
      <c r="D382" s="12" t="s">
        <v>156</v>
      </c>
      <c r="E382" s="12" t="s">
        <v>240</v>
      </c>
      <c r="F382" s="12"/>
      <c r="G382" s="30">
        <f t="shared" si="33"/>
        <v>4587.3</v>
      </c>
      <c r="H382" s="30">
        <f t="shared" si="33"/>
        <v>4587.3</v>
      </c>
      <c r="I382" s="14">
        <f t="shared" si="27"/>
        <v>0</v>
      </c>
      <c r="J382" s="14">
        <f t="shared" si="28"/>
        <v>100</v>
      </c>
      <c r="K382" s="14">
        <f>H382/H923*100</f>
        <v>0.3312564543666125</v>
      </c>
    </row>
    <row r="383" spans="1:11" ht="38.25" outlineLevel="4">
      <c r="A383" s="11" t="s">
        <v>241</v>
      </c>
      <c r="B383" s="12" t="s">
        <v>237</v>
      </c>
      <c r="C383" s="12" t="s">
        <v>156</v>
      </c>
      <c r="D383" s="12" t="s">
        <v>156</v>
      </c>
      <c r="E383" s="12" t="s">
        <v>242</v>
      </c>
      <c r="F383" s="12"/>
      <c r="G383" s="30">
        <f t="shared" si="33"/>
        <v>4587.3</v>
      </c>
      <c r="H383" s="30">
        <f t="shared" si="33"/>
        <v>4587.3</v>
      </c>
      <c r="I383" s="14">
        <f t="shared" si="27"/>
        <v>0</v>
      </c>
      <c r="J383" s="14">
        <f t="shared" si="28"/>
        <v>100</v>
      </c>
      <c r="K383" s="14">
        <f>H383/H923*100</f>
        <v>0.3312564543666125</v>
      </c>
    </row>
    <row r="384" spans="1:11" ht="25.5" outlineLevel="5">
      <c r="A384" s="11" t="s">
        <v>243</v>
      </c>
      <c r="B384" s="12" t="s">
        <v>237</v>
      </c>
      <c r="C384" s="12" t="s">
        <v>156</v>
      </c>
      <c r="D384" s="12" t="s">
        <v>156</v>
      </c>
      <c r="E384" s="12" t="s">
        <v>244</v>
      </c>
      <c r="F384" s="12"/>
      <c r="G384" s="30">
        <f>G385+G390+G393+G396</f>
        <v>4587.3</v>
      </c>
      <c r="H384" s="30">
        <f>H385+H390+H393+H396</f>
        <v>4587.3</v>
      </c>
      <c r="I384" s="14">
        <f t="shared" si="27"/>
        <v>0</v>
      </c>
      <c r="J384" s="14">
        <f t="shared" si="28"/>
        <v>100</v>
      </c>
      <c r="K384" s="14">
        <f>H384/H923*100</f>
        <v>0.3312564543666125</v>
      </c>
    </row>
    <row r="385" spans="1:11" ht="102" outlineLevel="6">
      <c r="A385" s="11" t="s">
        <v>245</v>
      </c>
      <c r="B385" s="12" t="s">
        <v>237</v>
      </c>
      <c r="C385" s="12" t="s">
        <v>156</v>
      </c>
      <c r="D385" s="12" t="s">
        <v>156</v>
      </c>
      <c r="E385" s="12" t="s">
        <v>285</v>
      </c>
      <c r="F385" s="12"/>
      <c r="G385" s="30">
        <f>G386+G388</f>
        <v>756.7</v>
      </c>
      <c r="H385" s="30">
        <f>H386+H388</f>
        <v>756.7</v>
      </c>
      <c r="I385" s="14">
        <f t="shared" si="27"/>
        <v>0</v>
      </c>
      <c r="J385" s="14">
        <f t="shared" si="28"/>
        <v>100</v>
      </c>
      <c r="K385" s="14">
        <f>H385/H923*100</f>
        <v>0.054642547690191556</v>
      </c>
    </row>
    <row r="386" spans="1:11" ht="38.25" outlineLevel="7">
      <c r="A386" s="11" t="s">
        <v>37</v>
      </c>
      <c r="B386" s="12" t="s">
        <v>237</v>
      </c>
      <c r="C386" s="12" t="s">
        <v>156</v>
      </c>
      <c r="D386" s="12" t="s">
        <v>156</v>
      </c>
      <c r="E386" s="12" t="s">
        <v>285</v>
      </c>
      <c r="F386" s="12" t="s">
        <v>38</v>
      </c>
      <c r="G386" s="30">
        <f>G387</f>
        <v>302.6</v>
      </c>
      <c r="H386" s="30">
        <f>H387</f>
        <v>302.6</v>
      </c>
      <c r="I386" s="14">
        <f t="shared" si="27"/>
        <v>0</v>
      </c>
      <c r="J386" s="14">
        <f t="shared" si="28"/>
        <v>100</v>
      </c>
      <c r="K386" s="14">
        <f>H386/H923*100</f>
        <v>0.021851242144908106</v>
      </c>
    </row>
    <row r="387" spans="1:11" ht="38.25" outlineLevel="7">
      <c r="A387" s="11" t="s">
        <v>39</v>
      </c>
      <c r="B387" s="12" t="s">
        <v>237</v>
      </c>
      <c r="C387" s="12" t="s">
        <v>156</v>
      </c>
      <c r="D387" s="12" t="s">
        <v>156</v>
      </c>
      <c r="E387" s="12" t="s">
        <v>285</v>
      </c>
      <c r="F387" s="12" t="s">
        <v>40</v>
      </c>
      <c r="G387" s="30">
        <v>302.6</v>
      </c>
      <c r="H387" s="27">
        <v>302.6</v>
      </c>
      <c r="I387" s="14">
        <f t="shared" si="27"/>
        <v>0</v>
      </c>
      <c r="J387" s="14">
        <f t="shared" si="28"/>
        <v>100</v>
      </c>
      <c r="K387" s="14">
        <f>H387/H923*100</f>
        <v>0.021851242144908106</v>
      </c>
    </row>
    <row r="388" spans="1:11" ht="38.25" outlineLevel="7">
      <c r="A388" s="11" t="s">
        <v>79</v>
      </c>
      <c r="B388" s="12" t="s">
        <v>237</v>
      </c>
      <c r="C388" s="12" t="s">
        <v>156</v>
      </c>
      <c r="D388" s="12" t="s">
        <v>156</v>
      </c>
      <c r="E388" s="12" t="s">
        <v>285</v>
      </c>
      <c r="F388" s="12" t="s">
        <v>80</v>
      </c>
      <c r="G388" s="30">
        <f>G389</f>
        <v>454.1</v>
      </c>
      <c r="H388" s="30">
        <f>H389</f>
        <v>454.1</v>
      </c>
      <c r="I388" s="14">
        <f t="shared" si="27"/>
        <v>0</v>
      </c>
      <c r="J388" s="14">
        <f t="shared" si="28"/>
        <v>100</v>
      </c>
      <c r="K388" s="14">
        <f>H388/H923*100</f>
        <v>0.03279130554528344</v>
      </c>
    </row>
    <row r="389" spans="1:11" ht="15" outlineLevel="7">
      <c r="A389" s="11" t="s">
        <v>234</v>
      </c>
      <c r="B389" s="12" t="s">
        <v>237</v>
      </c>
      <c r="C389" s="12" t="s">
        <v>156</v>
      </c>
      <c r="D389" s="12" t="s">
        <v>156</v>
      </c>
      <c r="E389" s="12" t="s">
        <v>285</v>
      </c>
      <c r="F389" s="12" t="s">
        <v>235</v>
      </c>
      <c r="G389" s="30">
        <v>454.1</v>
      </c>
      <c r="H389" s="27">
        <v>454.1</v>
      </c>
      <c r="I389" s="14">
        <f t="shared" si="27"/>
        <v>0</v>
      </c>
      <c r="J389" s="14">
        <f t="shared" si="28"/>
        <v>100</v>
      </c>
      <c r="K389" s="14">
        <f>H389/H923*100</f>
        <v>0.03279130554528344</v>
      </c>
    </row>
    <row r="390" spans="1:11" ht="63.75" outlineLevel="6">
      <c r="A390" s="11" t="s">
        <v>287</v>
      </c>
      <c r="B390" s="12" t="s">
        <v>237</v>
      </c>
      <c r="C390" s="12" t="s">
        <v>156</v>
      </c>
      <c r="D390" s="12" t="s">
        <v>156</v>
      </c>
      <c r="E390" s="12" t="s">
        <v>288</v>
      </c>
      <c r="F390" s="12"/>
      <c r="G390" s="30">
        <f>G391</f>
        <v>1612.3</v>
      </c>
      <c r="H390" s="30">
        <f>H391</f>
        <v>1612.3</v>
      </c>
      <c r="I390" s="14">
        <f t="shared" si="27"/>
        <v>0</v>
      </c>
      <c r="J390" s="14">
        <f t="shared" si="28"/>
        <v>100</v>
      </c>
      <c r="K390" s="14">
        <f>H390/H923*100</f>
        <v>0.1164268265374598</v>
      </c>
    </row>
    <row r="391" spans="1:11" ht="38.25" outlineLevel="7">
      <c r="A391" s="11" t="s">
        <v>79</v>
      </c>
      <c r="B391" s="12" t="s">
        <v>237</v>
      </c>
      <c r="C391" s="12" t="s">
        <v>156</v>
      </c>
      <c r="D391" s="12" t="s">
        <v>156</v>
      </c>
      <c r="E391" s="12" t="s">
        <v>288</v>
      </c>
      <c r="F391" s="12" t="s">
        <v>80</v>
      </c>
      <c r="G391" s="30">
        <f>G392</f>
        <v>1612.3</v>
      </c>
      <c r="H391" s="30">
        <f>H392</f>
        <v>1612.3</v>
      </c>
      <c r="I391" s="14">
        <f t="shared" si="27"/>
        <v>0</v>
      </c>
      <c r="J391" s="14">
        <f t="shared" si="28"/>
        <v>100</v>
      </c>
      <c r="K391" s="14">
        <f>H391/H923*100</f>
        <v>0.1164268265374598</v>
      </c>
    </row>
    <row r="392" spans="1:11" ht="15" outlineLevel="7">
      <c r="A392" s="11" t="s">
        <v>234</v>
      </c>
      <c r="B392" s="12" t="s">
        <v>237</v>
      </c>
      <c r="C392" s="12" t="s">
        <v>156</v>
      </c>
      <c r="D392" s="12" t="s">
        <v>156</v>
      </c>
      <c r="E392" s="12" t="s">
        <v>288</v>
      </c>
      <c r="F392" s="12" t="s">
        <v>235</v>
      </c>
      <c r="G392" s="30">
        <v>1612.3</v>
      </c>
      <c r="H392" s="27">
        <v>1612.3</v>
      </c>
      <c r="I392" s="14">
        <f t="shared" si="27"/>
        <v>0</v>
      </c>
      <c r="J392" s="14">
        <f t="shared" si="28"/>
        <v>100</v>
      </c>
      <c r="K392" s="14">
        <f>H392/H923*100</f>
        <v>0.1164268265374598</v>
      </c>
    </row>
    <row r="393" spans="1:11" ht="63.75" outlineLevel="6">
      <c r="A393" s="11" t="s">
        <v>272</v>
      </c>
      <c r="B393" s="12" t="s">
        <v>237</v>
      </c>
      <c r="C393" s="12" t="s">
        <v>156</v>
      </c>
      <c r="D393" s="12" t="s">
        <v>156</v>
      </c>
      <c r="E393" s="12" t="s">
        <v>289</v>
      </c>
      <c r="F393" s="12"/>
      <c r="G393" s="30">
        <f>G394</f>
        <v>1717.5</v>
      </c>
      <c r="H393" s="30">
        <f>H394</f>
        <v>1717.5</v>
      </c>
      <c r="I393" s="14">
        <f t="shared" si="27"/>
        <v>0</v>
      </c>
      <c r="J393" s="14">
        <f t="shared" si="28"/>
        <v>100</v>
      </c>
      <c r="K393" s="14">
        <f>H393/H923*100</f>
        <v>0.12402349102405706</v>
      </c>
    </row>
    <row r="394" spans="1:11" ht="38.25" outlineLevel="7">
      <c r="A394" s="11" t="s">
        <v>79</v>
      </c>
      <c r="B394" s="12" t="s">
        <v>237</v>
      </c>
      <c r="C394" s="12" t="s">
        <v>156</v>
      </c>
      <c r="D394" s="12" t="s">
        <v>156</v>
      </c>
      <c r="E394" s="12" t="s">
        <v>289</v>
      </c>
      <c r="F394" s="12" t="s">
        <v>80</v>
      </c>
      <c r="G394" s="30">
        <f>G395</f>
        <v>1717.5</v>
      </c>
      <c r="H394" s="30">
        <f>H395</f>
        <v>1717.5</v>
      </c>
      <c r="I394" s="14">
        <f t="shared" si="27"/>
        <v>0</v>
      </c>
      <c r="J394" s="14">
        <f t="shared" si="28"/>
        <v>100</v>
      </c>
      <c r="K394" s="14">
        <f>H394/H923*100</f>
        <v>0.12402349102405706</v>
      </c>
    </row>
    <row r="395" spans="1:11" ht="15" outlineLevel="7">
      <c r="A395" s="11" t="s">
        <v>234</v>
      </c>
      <c r="B395" s="12" t="s">
        <v>237</v>
      </c>
      <c r="C395" s="12" t="s">
        <v>156</v>
      </c>
      <c r="D395" s="12" t="s">
        <v>156</v>
      </c>
      <c r="E395" s="12" t="s">
        <v>289</v>
      </c>
      <c r="F395" s="12" t="s">
        <v>235</v>
      </c>
      <c r="G395" s="30">
        <v>1717.5</v>
      </c>
      <c r="H395" s="27">
        <v>1717.5</v>
      </c>
      <c r="I395" s="14">
        <f t="shared" si="27"/>
        <v>0</v>
      </c>
      <c r="J395" s="14">
        <f t="shared" si="28"/>
        <v>100</v>
      </c>
      <c r="K395" s="14">
        <f>H395/H923*100</f>
        <v>0.12402349102405706</v>
      </c>
    </row>
    <row r="396" spans="1:11" ht="63.75" outlineLevel="6">
      <c r="A396" s="11" t="s">
        <v>290</v>
      </c>
      <c r="B396" s="12" t="s">
        <v>237</v>
      </c>
      <c r="C396" s="12" t="s">
        <v>156</v>
      </c>
      <c r="D396" s="12" t="s">
        <v>156</v>
      </c>
      <c r="E396" s="12" t="s">
        <v>291</v>
      </c>
      <c r="F396" s="12"/>
      <c r="G396" s="30">
        <f>G397</f>
        <v>500.8</v>
      </c>
      <c r="H396" s="30">
        <f>H397</f>
        <v>500.8</v>
      </c>
      <c r="I396" s="14">
        <f t="shared" si="27"/>
        <v>0</v>
      </c>
      <c r="J396" s="14">
        <f t="shared" si="28"/>
        <v>100</v>
      </c>
      <c r="K396" s="14">
        <f>H396/H923*100</f>
        <v>0.03616358911490409</v>
      </c>
    </row>
    <row r="397" spans="1:11" ht="38.25" outlineLevel="7">
      <c r="A397" s="11" t="s">
        <v>79</v>
      </c>
      <c r="B397" s="12" t="s">
        <v>237</v>
      </c>
      <c r="C397" s="12" t="s">
        <v>156</v>
      </c>
      <c r="D397" s="12" t="s">
        <v>156</v>
      </c>
      <c r="E397" s="12" t="s">
        <v>291</v>
      </c>
      <c r="F397" s="12" t="s">
        <v>80</v>
      </c>
      <c r="G397" s="30">
        <f>G398</f>
        <v>500.8</v>
      </c>
      <c r="H397" s="30">
        <f>H398</f>
        <v>500.8</v>
      </c>
      <c r="I397" s="14">
        <f t="shared" si="27"/>
        <v>0</v>
      </c>
      <c r="J397" s="14">
        <f t="shared" si="28"/>
        <v>100</v>
      </c>
      <c r="K397" s="14">
        <f>H397/H923*100</f>
        <v>0.03616358911490409</v>
      </c>
    </row>
    <row r="398" spans="1:11" ht="15" outlineLevel="7">
      <c r="A398" s="11" t="s">
        <v>234</v>
      </c>
      <c r="B398" s="12" t="s">
        <v>237</v>
      </c>
      <c r="C398" s="12" t="s">
        <v>156</v>
      </c>
      <c r="D398" s="12" t="s">
        <v>156</v>
      </c>
      <c r="E398" s="12" t="s">
        <v>291</v>
      </c>
      <c r="F398" s="12" t="s">
        <v>235</v>
      </c>
      <c r="G398" s="30">
        <v>500.8</v>
      </c>
      <c r="H398" s="27">
        <v>500.8</v>
      </c>
      <c r="I398" s="14">
        <f t="shared" si="27"/>
        <v>0</v>
      </c>
      <c r="J398" s="14">
        <f t="shared" si="28"/>
        <v>100</v>
      </c>
      <c r="K398" s="14">
        <f>H398/H923*100</f>
        <v>0.03616358911490409</v>
      </c>
    </row>
    <row r="399" spans="1:11" ht="15" outlineLevel="2">
      <c r="A399" s="11" t="s">
        <v>292</v>
      </c>
      <c r="B399" s="12" t="s">
        <v>237</v>
      </c>
      <c r="C399" s="12" t="s">
        <v>156</v>
      </c>
      <c r="D399" s="12" t="s">
        <v>119</v>
      </c>
      <c r="E399" s="12"/>
      <c r="F399" s="12"/>
      <c r="G399" s="30">
        <f>G400+G425</f>
        <v>86949.29999999999</v>
      </c>
      <c r="H399" s="30">
        <f>H400+H425</f>
        <v>84305.2</v>
      </c>
      <c r="I399" s="14">
        <f t="shared" si="27"/>
        <v>2644.0999999999913</v>
      </c>
      <c r="J399" s="14">
        <f t="shared" si="28"/>
        <v>96.95903244764479</v>
      </c>
      <c r="K399" s="14">
        <f>H399/H923*100</f>
        <v>6.087816719348667</v>
      </c>
    </row>
    <row r="400" spans="1:11" ht="38.25" outlineLevel="3">
      <c r="A400" s="11" t="s">
        <v>239</v>
      </c>
      <c r="B400" s="12" t="s">
        <v>237</v>
      </c>
      <c r="C400" s="12" t="s">
        <v>156</v>
      </c>
      <c r="D400" s="12" t="s">
        <v>119</v>
      </c>
      <c r="E400" s="12" t="s">
        <v>240</v>
      </c>
      <c r="F400" s="12"/>
      <c r="G400" s="30">
        <f>G401+G414</f>
        <v>86939.29999999999</v>
      </c>
      <c r="H400" s="30">
        <f>H401+H414</f>
        <v>84295.2</v>
      </c>
      <c r="I400" s="14">
        <f t="shared" si="27"/>
        <v>2644.0999999999913</v>
      </c>
      <c r="J400" s="14">
        <f t="shared" si="28"/>
        <v>96.95868266710222</v>
      </c>
      <c r="K400" s="14">
        <f>H400/H923*100</f>
        <v>6.087094602952602</v>
      </c>
    </row>
    <row r="401" spans="1:11" ht="25.5" outlineLevel="4">
      <c r="A401" s="11" t="s">
        <v>253</v>
      </c>
      <c r="B401" s="12" t="s">
        <v>237</v>
      </c>
      <c r="C401" s="12" t="s">
        <v>156</v>
      </c>
      <c r="D401" s="12" t="s">
        <v>119</v>
      </c>
      <c r="E401" s="12" t="s">
        <v>254</v>
      </c>
      <c r="F401" s="12"/>
      <c r="G401" s="30">
        <f>G402</f>
        <v>31884.5</v>
      </c>
      <c r="H401" s="30">
        <f>H402</f>
        <v>29240.4</v>
      </c>
      <c r="I401" s="14">
        <f aca="true" t="shared" si="34" ref="I401:I467">G401-H401</f>
        <v>2644.0999999999985</v>
      </c>
      <c r="J401" s="14">
        <f aca="true" t="shared" si="35" ref="J401:J467">H401/G401*100</f>
        <v>91.7072558766799</v>
      </c>
      <c r="K401" s="14">
        <f>H401/H923*100</f>
        <v>2.1114972267480865</v>
      </c>
    </row>
    <row r="402" spans="1:11" ht="25.5" outlineLevel="5">
      <c r="A402" s="11" t="s">
        <v>255</v>
      </c>
      <c r="B402" s="12" t="s">
        <v>237</v>
      </c>
      <c r="C402" s="12" t="s">
        <v>156</v>
      </c>
      <c r="D402" s="12" t="s">
        <v>119</v>
      </c>
      <c r="E402" s="12" t="s">
        <v>256</v>
      </c>
      <c r="F402" s="12"/>
      <c r="G402" s="30">
        <f>G403+G406+G410</f>
        <v>31884.5</v>
      </c>
      <c r="H402" s="30">
        <f>H403+H406+H410</f>
        <v>29240.4</v>
      </c>
      <c r="I402" s="14">
        <f t="shared" si="34"/>
        <v>2644.0999999999985</v>
      </c>
      <c r="J402" s="14">
        <f t="shared" si="35"/>
        <v>91.7072558766799</v>
      </c>
      <c r="K402" s="14">
        <f>H402/H923*100</f>
        <v>2.1114972267480865</v>
      </c>
    </row>
    <row r="403" spans="1:11" ht="51" outlineLevel="6">
      <c r="A403" s="11" t="s">
        <v>257</v>
      </c>
      <c r="B403" s="12" t="s">
        <v>237</v>
      </c>
      <c r="C403" s="12" t="s">
        <v>156</v>
      </c>
      <c r="D403" s="12" t="s">
        <v>119</v>
      </c>
      <c r="E403" s="12" t="s">
        <v>258</v>
      </c>
      <c r="F403" s="12"/>
      <c r="G403" s="30">
        <f>G404</f>
        <v>135</v>
      </c>
      <c r="H403" s="30">
        <f>H404</f>
        <v>135</v>
      </c>
      <c r="I403" s="14">
        <f t="shared" si="34"/>
        <v>0</v>
      </c>
      <c r="J403" s="14">
        <f t="shared" si="35"/>
        <v>100</v>
      </c>
      <c r="K403" s="14">
        <f>H403/H923*100</f>
        <v>0.009748571346869114</v>
      </c>
    </row>
    <row r="404" spans="1:11" ht="38.25" outlineLevel="7">
      <c r="A404" s="11" t="s">
        <v>79</v>
      </c>
      <c r="B404" s="12" t="s">
        <v>237</v>
      </c>
      <c r="C404" s="12" t="s">
        <v>156</v>
      </c>
      <c r="D404" s="12" t="s">
        <v>119</v>
      </c>
      <c r="E404" s="12" t="s">
        <v>258</v>
      </c>
      <c r="F404" s="12" t="s">
        <v>80</v>
      </c>
      <c r="G404" s="30">
        <f>G405</f>
        <v>135</v>
      </c>
      <c r="H404" s="30">
        <f>H405</f>
        <v>135</v>
      </c>
      <c r="I404" s="14">
        <f t="shared" si="34"/>
        <v>0</v>
      </c>
      <c r="J404" s="14">
        <f t="shared" si="35"/>
        <v>100</v>
      </c>
      <c r="K404" s="14">
        <f>H404/H923*100</f>
        <v>0.009748571346869114</v>
      </c>
    </row>
    <row r="405" spans="1:11" ht="15" outlineLevel="7">
      <c r="A405" s="11" t="s">
        <v>234</v>
      </c>
      <c r="B405" s="12" t="s">
        <v>237</v>
      </c>
      <c r="C405" s="12" t="s">
        <v>156</v>
      </c>
      <c r="D405" s="12" t="s">
        <v>119</v>
      </c>
      <c r="E405" s="12" t="s">
        <v>258</v>
      </c>
      <c r="F405" s="12" t="s">
        <v>235</v>
      </c>
      <c r="G405" s="30">
        <v>135</v>
      </c>
      <c r="H405" s="27">
        <v>135</v>
      </c>
      <c r="I405" s="14">
        <f t="shared" si="34"/>
        <v>0</v>
      </c>
      <c r="J405" s="14">
        <f t="shared" si="35"/>
        <v>100</v>
      </c>
      <c r="K405" s="14">
        <f>H405/H923*100</f>
        <v>0.009748571346869114</v>
      </c>
    </row>
    <row r="406" spans="1:11" ht="76.5" outlineLevel="6">
      <c r="A406" s="11" t="s">
        <v>293</v>
      </c>
      <c r="B406" s="12" t="s">
        <v>237</v>
      </c>
      <c r="C406" s="12" t="s">
        <v>156</v>
      </c>
      <c r="D406" s="12" t="s">
        <v>119</v>
      </c>
      <c r="E406" s="12" t="s">
        <v>294</v>
      </c>
      <c r="F406" s="12"/>
      <c r="G406" s="30">
        <f>G407</f>
        <v>24224.9</v>
      </c>
      <c r="H406" s="30">
        <f>H407</f>
        <v>22207.4</v>
      </c>
      <c r="I406" s="14">
        <f t="shared" si="34"/>
        <v>2017.5</v>
      </c>
      <c r="J406" s="14">
        <f t="shared" si="35"/>
        <v>91.67179224682042</v>
      </c>
      <c r="K406" s="14">
        <f>H406/H923*100</f>
        <v>1.6036327653960087</v>
      </c>
    </row>
    <row r="407" spans="1:11" ht="38.25" outlineLevel="7">
      <c r="A407" s="11" t="s">
        <v>79</v>
      </c>
      <c r="B407" s="12" t="s">
        <v>237</v>
      </c>
      <c r="C407" s="12" t="s">
        <v>156</v>
      </c>
      <c r="D407" s="12" t="s">
        <v>119</v>
      </c>
      <c r="E407" s="12" t="s">
        <v>294</v>
      </c>
      <c r="F407" s="12" t="s">
        <v>80</v>
      </c>
      <c r="G407" s="30">
        <f>G408+G409</f>
        <v>24224.9</v>
      </c>
      <c r="H407" s="30">
        <f>H408+H409</f>
        <v>22207.4</v>
      </c>
      <c r="I407" s="14">
        <f t="shared" si="34"/>
        <v>2017.5</v>
      </c>
      <c r="J407" s="14">
        <f t="shared" si="35"/>
        <v>91.67179224682042</v>
      </c>
      <c r="K407" s="14">
        <f>H407/H923*100</f>
        <v>1.6036327653960087</v>
      </c>
    </row>
    <row r="408" spans="1:11" ht="15" outlineLevel="7">
      <c r="A408" s="11" t="s">
        <v>234</v>
      </c>
      <c r="B408" s="12" t="s">
        <v>237</v>
      </c>
      <c r="C408" s="12" t="s">
        <v>156</v>
      </c>
      <c r="D408" s="12" t="s">
        <v>119</v>
      </c>
      <c r="E408" s="12" t="s">
        <v>294</v>
      </c>
      <c r="F408" s="12" t="s">
        <v>235</v>
      </c>
      <c r="G408" s="30">
        <v>21276.4</v>
      </c>
      <c r="H408" s="27">
        <v>19963.2</v>
      </c>
      <c r="I408" s="14">
        <f t="shared" si="34"/>
        <v>1313.2000000000007</v>
      </c>
      <c r="J408" s="14">
        <f t="shared" si="35"/>
        <v>93.8279032167096</v>
      </c>
      <c r="K408" s="14">
        <f>H408/H923*100</f>
        <v>1.441575403791241</v>
      </c>
    </row>
    <row r="409" spans="1:11" ht="15" outlineLevel="7">
      <c r="A409" s="11" t="s">
        <v>166</v>
      </c>
      <c r="B409" s="12" t="s">
        <v>237</v>
      </c>
      <c r="C409" s="12" t="s">
        <v>156</v>
      </c>
      <c r="D409" s="12" t="s">
        <v>119</v>
      </c>
      <c r="E409" s="12" t="s">
        <v>294</v>
      </c>
      <c r="F409" s="12" t="s">
        <v>167</v>
      </c>
      <c r="G409" s="30">
        <v>2948.5</v>
      </c>
      <c r="H409" s="27">
        <v>2244.2</v>
      </c>
      <c r="I409" s="14">
        <f t="shared" si="34"/>
        <v>704.3000000000002</v>
      </c>
      <c r="J409" s="14">
        <f t="shared" si="35"/>
        <v>76.11327793793453</v>
      </c>
      <c r="K409" s="14">
        <f>H409/H923*100</f>
        <v>0.16205736160476789</v>
      </c>
    </row>
    <row r="410" spans="1:11" ht="89.25" outlineLevel="6">
      <c r="A410" s="11" t="s">
        <v>295</v>
      </c>
      <c r="B410" s="12" t="s">
        <v>237</v>
      </c>
      <c r="C410" s="12" t="s">
        <v>156</v>
      </c>
      <c r="D410" s="12" t="s">
        <v>119</v>
      </c>
      <c r="E410" s="12" t="s">
        <v>296</v>
      </c>
      <c r="F410" s="12"/>
      <c r="G410" s="30">
        <f>G411</f>
        <v>7524.6</v>
      </c>
      <c r="H410" s="30">
        <f>H411</f>
        <v>6898</v>
      </c>
      <c r="I410" s="14">
        <f t="shared" si="34"/>
        <v>626.6000000000004</v>
      </c>
      <c r="J410" s="14">
        <f t="shared" si="35"/>
        <v>91.67264705100602</v>
      </c>
      <c r="K410" s="14">
        <f>H410/H923*100</f>
        <v>0.4981158900052085</v>
      </c>
    </row>
    <row r="411" spans="1:11" ht="38.25" outlineLevel="7">
      <c r="A411" s="11" t="s">
        <v>79</v>
      </c>
      <c r="B411" s="12" t="s">
        <v>237</v>
      </c>
      <c r="C411" s="12" t="s">
        <v>156</v>
      </c>
      <c r="D411" s="12" t="s">
        <v>119</v>
      </c>
      <c r="E411" s="12" t="s">
        <v>296</v>
      </c>
      <c r="F411" s="12" t="s">
        <v>80</v>
      </c>
      <c r="G411" s="30">
        <f>G412+G413</f>
        <v>7524.6</v>
      </c>
      <c r="H411" s="30">
        <f>H412+H413</f>
        <v>6898</v>
      </c>
      <c r="I411" s="14">
        <f t="shared" si="34"/>
        <v>626.6000000000004</v>
      </c>
      <c r="J411" s="14">
        <f t="shared" si="35"/>
        <v>91.67264705100602</v>
      </c>
      <c r="K411" s="14">
        <f>H411/H923*100</f>
        <v>0.4981158900052085</v>
      </c>
    </row>
    <row r="412" spans="1:11" ht="15" outlineLevel="7">
      <c r="A412" s="11" t="s">
        <v>234</v>
      </c>
      <c r="B412" s="12" t="s">
        <v>237</v>
      </c>
      <c r="C412" s="12" t="s">
        <v>156</v>
      </c>
      <c r="D412" s="12" t="s">
        <v>119</v>
      </c>
      <c r="E412" s="12" t="s">
        <v>296</v>
      </c>
      <c r="F412" s="12" t="s">
        <v>235</v>
      </c>
      <c r="G412" s="30">
        <v>6608.8</v>
      </c>
      <c r="H412" s="27">
        <v>6200.9</v>
      </c>
      <c r="I412" s="14">
        <f t="shared" si="34"/>
        <v>407.90000000000055</v>
      </c>
      <c r="J412" s="14">
        <f t="shared" si="35"/>
        <v>93.82792640116207</v>
      </c>
      <c r="K412" s="14">
        <f>H412/H923*100</f>
        <v>0.4477771560355607</v>
      </c>
    </row>
    <row r="413" spans="1:11" ht="15" outlineLevel="7">
      <c r="A413" s="11" t="s">
        <v>166</v>
      </c>
      <c r="B413" s="12" t="s">
        <v>237</v>
      </c>
      <c r="C413" s="12" t="s">
        <v>156</v>
      </c>
      <c r="D413" s="12" t="s">
        <v>119</v>
      </c>
      <c r="E413" s="12" t="s">
        <v>296</v>
      </c>
      <c r="F413" s="12" t="s">
        <v>167</v>
      </c>
      <c r="G413" s="30">
        <v>915.8</v>
      </c>
      <c r="H413" s="27">
        <v>697.1</v>
      </c>
      <c r="I413" s="14">
        <f t="shared" si="34"/>
        <v>218.69999999999993</v>
      </c>
      <c r="J413" s="14">
        <f t="shared" si="35"/>
        <v>76.11924000873553</v>
      </c>
      <c r="K413" s="14">
        <f>H413/H923*100</f>
        <v>0.05033873396964785</v>
      </c>
    </row>
    <row r="414" spans="1:11" ht="25.5" outlineLevel="4">
      <c r="A414" s="11" t="s">
        <v>297</v>
      </c>
      <c r="B414" s="12" t="s">
        <v>237</v>
      </c>
      <c r="C414" s="12" t="s">
        <v>156</v>
      </c>
      <c r="D414" s="12" t="s">
        <v>119</v>
      </c>
      <c r="E414" s="12" t="s">
        <v>298</v>
      </c>
      <c r="F414" s="12"/>
      <c r="G414" s="30">
        <f>G415</f>
        <v>55054.799999999996</v>
      </c>
      <c r="H414" s="30">
        <f>H415</f>
        <v>55054.799999999996</v>
      </c>
      <c r="I414" s="14">
        <f t="shared" si="34"/>
        <v>0</v>
      </c>
      <c r="J414" s="14">
        <f t="shared" si="35"/>
        <v>100</v>
      </c>
      <c r="K414" s="14">
        <f>H414/H923*100</f>
        <v>3.9755973762045165</v>
      </c>
    </row>
    <row r="415" spans="1:11" ht="25.5" outlineLevel="5">
      <c r="A415" s="11" t="s">
        <v>299</v>
      </c>
      <c r="B415" s="12" t="s">
        <v>237</v>
      </c>
      <c r="C415" s="12" t="s">
        <v>156</v>
      </c>
      <c r="D415" s="12" t="s">
        <v>119</v>
      </c>
      <c r="E415" s="12" t="s">
        <v>300</v>
      </c>
      <c r="F415" s="12"/>
      <c r="G415" s="30">
        <f>G416+G419+G422</f>
        <v>55054.799999999996</v>
      </c>
      <c r="H415" s="30">
        <f>H416+H419+H422</f>
        <v>55054.799999999996</v>
      </c>
      <c r="I415" s="14">
        <f t="shared" si="34"/>
        <v>0</v>
      </c>
      <c r="J415" s="14">
        <f t="shared" si="35"/>
        <v>100</v>
      </c>
      <c r="K415" s="14">
        <f>H415/H923*100</f>
        <v>3.9755973762045165</v>
      </c>
    </row>
    <row r="416" spans="1:11" ht="89.25" outlineLevel="6">
      <c r="A416" s="11" t="s">
        <v>301</v>
      </c>
      <c r="B416" s="12" t="s">
        <v>237</v>
      </c>
      <c r="C416" s="12" t="s">
        <v>156</v>
      </c>
      <c r="D416" s="12" t="s">
        <v>119</v>
      </c>
      <c r="E416" s="12" t="s">
        <v>302</v>
      </c>
      <c r="F416" s="12"/>
      <c r="G416" s="30">
        <f>G417</f>
        <v>42741.7</v>
      </c>
      <c r="H416" s="30">
        <f>H417</f>
        <v>42741.7</v>
      </c>
      <c r="I416" s="14">
        <f t="shared" si="34"/>
        <v>0</v>
      </c>
      <c r="J416" s="14">
        <f t="shared" si="35"/>
        <v>100</v>
      </c>
      <c r="K416" s="14">
        <f>H416/H923*100</f>
        <v>3.086448236566486</v>
      </c>
    </row>
    <row r="417" spans="1:11" ht="38.25" outlineLevel="7">
      <c r="A417" s="11" t="s">
        <v>79</v>
      </c>
      <c r="B417" s="12" t="s">
        <v>237</v>
      </c>
      <c r="C417" s="12" t="s">
        <v>156</v>
      </c>
      <c r="D417" s="12" t="s">
        <v>119</v>
      </c>
      <c r="E417" s="12" t="s">
        <v>302</v>
      </c>
      <c r="F417" s="12" t="s">
        <v>80</v>
      </c>
      <c r="G417" s="30">
        <f>G418</f>
        <v>42741.7</v>
      </c>
      <c r="H417" s="30">
        <f>H418</f>
        <v>42741.7</v>
      </c>
      <c r="I417" s="14">
        <f t="shared" si="34"/>
        <v>0</v>
      </c>
      <c r="J417" s="14">
        <f t="shared" si="35"/>
        <v>100</v>
      </c>
      <c r="K417" s="14">
        <f>H417/H923*100</f>
        <v>3.086448236566486</v>
      </c>
    </row>
    <row r="418" spans="1:11" ht="15" outlineLevel="7">
      <c r="A418" s="11" t="s">
        <v>234</v>
      </c>
      <c r="B418" s="12" t="s">
        <v>237</v>
      </c>
      <c r="C418" s="12" t="s">
        <v>156</v>
      </c>
      <c r="D418" s="12" t="s">
        <v>119</v>
      </c>
      <c r="E418" s="12" t="s">
        <v>302</v>
      </c>
      <c r="F418" s="12" t="s">
        <v>235</v>
      </c>
      <c r="G418" s="30">
        <v>42741.7</v>
      </c>
      <c r="H418" s="27">
        <v>42741.7</v>
      </c>
      <c r="I418" s="14">
        <f t="shared" si="34"/>
        <v>0</v>
      </c>
      <c r="J418" s="14">
        <f t="shared" si="35"/>
        <v>100</v>
      </c>
      <c r="K418" s="14">
        <f>H418/H923*100</f>
        <v>3.086448236566486</v>
      </c>
    </row>
    <row r="419" spans="1:11" ht="63.75" outlineLevel="6">
      <c r="A419" s="11" t="s">
        <v>303</v>
      </c>
      <c r="B419" s="12" t="s">
        <v>237</v>
      </c>
      <c r="C419" s="12" t="s">
        <v>156</v>
      </c>
      <c r="D419" s="12" t="s">
        <v>119</v>
      </c>
      <c r="E419" s="12" t="s">
        <v>304</v>
      </c>
      <c r="F419" s="12"/>
      <c r="G419" s="30">
        <f>G420</f>
        <v>9394.9</v>
      </c>
      <c r="H419" s="30">
        <f>H420</f>
        <v>9394.9</v>
      </c>
      <c r="I419" s="14">
        <f t="shared" si="34"/>
        <v>0</v>
      </c>
      <c r="J419" s="14">
        <f t="shared" si="35"/>
        <v>100</v>
      </c>
      <c r="K419" s="14">
        <f>H419/H923*100</f>
        <v>0.6784211329385232</v>
      </c>
    </row>
    <row r="420" spans="1:11" ht="38.25" outlineLevel="7">
      <c r="A420" s="11" t="s">
        <v>79</v>
      </c>
      <c r="B420" s="12" t="s">
        <v>237</v>
      </c>
      <c r="C420" s="12" t="s">
        <v>156</v>
      </c>
      <c r="D420" s="12" t="s">
        <v>119</v>
      </c>
      <c r="E420" s="12" t="s">
        <v>304</v>
      </c>
      <c r="F420" s="12" t="s">
        <v>80</v>
      </c>
      <c r="G420" s="30">
        <f>G421</f>
        <v>9394.9</v>
      </c>
      <c r="H420" s="30">
        <f>H421</f>
        <v>9394.9</v>
      </c>
      <c r="I420" s="14">
        <f t="shared" si="34"/>
        <v>0</v>
      </c>
      <c r="J420" s="14">
        <f t="shared" si="35"/>
        <v>100</v>
      </c>
      <c r="K420" s="14">
        <f>H420/H923*100</f>
        <v>0.6784211329385232</v>
      </c>
    </row>
    <row r="421" spans="1:11" ht="15" outlineLevel="7">
      <c r="A421" s="11" t="s">
        <v>234</v>
      </c>
      <c r="B421" s="12" t="s">
        <v>237</v>
      </c>
      <c r="C421" s="12" t="s">
        <v>156</v>
      </c>
      <c r="D421" s="12" t="s">
        <v>119</v>
      </c>
      <c r="E421" s="12" t="s">
        <v>304</v>
      </c>
      <c r="F421" s="12" t="s">
        <v>235</v>
      </c>
      <c r="G421" s="30">
        <v>9394.9</v>
      </c>
      <c r="H421" s="27">
        <v>9394.9</v>
      </c>
      <c r="I421" s="14">
        <f t="shared" si="34"/>
        <v>0</v>
      </c>
      <c r="J421" s="14">
        <f t="shared" si="35"/>
        <v>100</v>
      </c>
      <c r="K421" s="14">
        <f>H421/H923*100</f>
        <v>0.6784211329385232</v>
      </c>
    </row>
    <row r="422" spans="1:11" ht="63.75" outlineLevel="6">
      <c r="A422" s="11" t="s">
        <v>170</v>
      </c>
      <c r="B422" s="12" t="s">
        <v>237</v>
      </c>
      <c r="C422" s="12" t="s">
        <v>156</v>
      </c>
      <c r="D422" s="12" t="s">
        <v>119</v>
      </c>
      <c r="E422" s="12" t="s">
        <v>305</v>
      </c>
      <c r="F422" s="12"/>
      <c r="G422" s="30">
        <f>G423</f>
        <v>2918.2</v>
      </c>
      <c r="H422" s="30">
        <f>H423</f>
        <v>2918.2</v>
      </c>
      <c r="I422" s="14">
        <f t="shared" si="34"/>
        <v>0</v>
      </c>
      <c r="J422" s="14">
        <f t="shared" si="35"/>
        <v>100</v>
      </c>
      <c r="K422" s="14">
        <f>H422/H923*100</f>
        <v>0.210728006699507</v>
      </c>
    </row>
    <row r="423" spans="1:11" ht="38.25" outlineLevel="7">
      <c r="A423" s="11" t="s">
        <v>79</v>
      </c>
      <c r="B423" s="12" t="s">
        <v>237</v>
      </c>
      <c r="C423" s="12" t="s">
        <v>156</v>
      </c>
      <c r="D423" s="12" t="s">
        <v>119</v>
      </c>
      <c r="E423" s="12" t="s">
        <v>305</v>
      </c>
      <c r="F423" s="12" t="s">
        <v>80</v>
      </c>
      <c r="G423" s="30">
        <f>G424</f>
        <v>2918.2</v>
      </c>
      <c r="H423" s="30">
        <f>H424</f>
        <v>2918.2</v>
      </c>
      <c r="I423" s="14">
        <f t="shared" si="34"/>
        <v>0</v>
      </c>
      <c r="J423" s="14">
        <f t="shared" si="35"/>
        <v>100</v>
      </c>
      <c r="K423" s="14">
        <f>H423/H923*100</f>
        <v>0.210728006699507</v>
      </c>
    </row>
    <row r="424" spans="1:11" ht="15" outlineLevel="7">
      <c r="A424" s="11" t="s">
        <v>234</v>
      </c>
      <c r="B424" s="12" t="s">
        <v>237</v>
      </c>
      <c r="C424" s="12" t="s">
        <v>156</v>
      </c>
      <c r="D424" s="12" t="s">
        <v>119</v>
      </c>
      <c r="E424" s="12" t="s">
        <v>305</v>
      </c>
      <c r="F424" s="12" t="s">
        <v>235</v>
      </c>
      <c r="G424" s="30">
        <v>2918.2</v>
      </c>
      <c r="H424" s="27">
        <v>2918.2</v>
      </c>
      <c r="I424" s="14">
        <f t="shared" si="34"/>
        <v>0</v>
      </c>
      <c r="J424" s="14">
        <f t="shared" si="35"/>
        <v>100</v>
      </c>
      <c r="K424" s="14">
        <f>H424/H923*100</f>
        <v>0.210728006699507</v>
      </c>
    </row>
    <row r="425" spans="1:11" ht="15" outlineLevel="3">
      <c r="A425" s="11" t="s">
        <v>47</v>
      </c>
      <c r="B425" s="12" t="s">
        <v>237</v>
      </c>
      <c r="C425" s="12" t="s">
        <v>156</v>
      </c>
      <c r="D425" s="12" t="s">
        <v>119</v>
      </c>
      <c r="E425" s="12" t="s">
        <v>48</v>
      </c>
      <c r="F425" s="12"/>
      <c r="G425" s="30">
        <f aca="true" t="shared" si="36" ref="G425:H429">G426</f>
        <v>10</v>
      </c>
      <c r="H425" s="30">
        <f t="shared" si="36"/>
        <v>10</v>
      </c>
      <c r="I425" s="14">
        <f t="shared" si="34"/>
        <v>0</v>
      </c>
      <c r="J425" s="14">
        <f t="shared" si="35"/>
        <v>100</v>
      </c>
      <c r="K425" s="14">
        <f>H425/H923*100</f>
        <v>0.0007221163960643789</v>
      </c>
    </row>
    <row r="426" spans="1:11" ht="38.25" outlineLevel="4">
      <c r="A426" s="11" t="s">
        <v>306</v>
      </c>
      <c r="B426" s="12" t="s">
        <v>237</v>
      </c>
      <c r="C426" s="12" t="s">
        <v>156</v>
      </c>
      <c r="D426" s="12" t="s">
        <v>119</v>
      </c>
      <c r="E426" s="12" t="s">
        <v>307</v>
      </c>
      <c r="F426" s="12"/>
      <c r="G426" s="30">
        <f t="shared" si="36"/>
        <v>10</v>
      </c>
      <c r="H426" s="30">
        <f t="shared" si="36"/>
        <v>10</v>
      </c>
      <c r="I426" s="14">
        <f t="shared" si="34"/>
        <v>0</v>
      </c>
      <c r="J426" s="14">
        <f t="shared" si="35"/>
        <v>100</v>
      </c>
      <c r="K426" s="14">
        <f>H426/H923*100</f>
        <v>0.0007221163960643789</v>
      </c>
    </row>
    <row r="427" spans="1:11" ht="38.25" outlineLevel="5">
      <c r="A427" s="11" t="s">
        <v>306</v>
      </c>
      <c r="B427" s="12" t="s">
        <v>237</v>
      </c>
      <c r="C427" s="12" t="s">
        <v>156</v>
      </c>
      <c r="D427" s="12" t="s">
        <v>119</v>
      </c>
      <c r="E427" s="12" t="s">
        <v>307</v>
      </c>
      <c r="F427" s="12"/>
      <c r="G427" s="30">
        <f t="shared" si="36"/>
        <v>10</v>
      </c>
      <c r="H427" s="30">
        <f t="shared" si="36"/>
        <v>10</v>
      </c>
      <c r="I427" s="14">
        <f t="shared" si="34"/>
        <v>0</v>
      </c>
      <c r="J427" s="14">
        <f t="shared" si="35"/>
        <v>100</v>
      </c>
      <c r="K427" s="14">
        <f>H427/H923*100</f>
        <v>0.0007221163960643789</v>
      </c>
    </row>
    <row r="428" spans="1:11" ht="51" outlineLevel="6">
      <c r="A428" s="11" t="s">
        <v>308</v>
      </c>
      <c r="B428" s="12" t="s">
        <v>237</v>
      </c>
      <c r="C428" s="12" t="s">
        <v>156</v>
      </c>
      <c r="D428" s="12" t="s">
        <v>119</v>
      </c>
      <c r="E428" s="12" t="s">
        <v>309</v>
      </c>
      <c r="F428" s="12"/>
      <c r="G428" s="30">
        <f t="shared" si="36"/>
        <v>10</v>
      </c>
      <c r="H428" s="30">
        <f t="shared" si="36"/>
        <v>10</v>
      </c>
      <c r="I428" s="14">
        <f t="shared" si="34"/>
        <v>0</v>
      </c>
      <c r="J428" s="14">
        <f t="shared" si="35"/>
        <v>100</v>
      </c>
      <c r="K428" s="14">
        <f>H428/H923*100</f>
        <v>0.0007221163960643789</v>
      </c>
    </row>
    <row r="429" spans="1:11" ht="38.25" outlineLevel="7">
      <c r="A429" s="11" t="s">
        <v>37</v>
      </c>
      <c r="B429" s="12" t="s">
        <v>237</v>
      </c>
      <c r="C429" s="12" t="s">
        <v>156</v>
      </c>
      <c r="D429" s="12" t="s">
        <v>119</v>
      </c>
      <c r="E429" s="12" t="s">
        <v>309</v>
      </c>
      <c r="F429" s="12" t="s">
        <v>38</v>
      </c>
      <c r="G429" s="30">
        <f t="shared" si="36"/>
        <v>10</v>
      </c>
      <c r="H429" s="30">
        <f t="shared" si="36"/>
        <v>10</v>
      </c>
      <c r="I429" s="14">
        <f t="shared" si="34"/>
        <v>0</v>
      </c>
      <c r="J429" s="14">
        <f t="shared" si="35"/>
        <v>100</v>
      </c>
      <c r="K429" s="14">
        <f>H429/H923*100</f>
        <v>0.0007221163960643789</v>
      </c>
    </row>
    <row r="430" spans="1:11" ht="38.25" outlineLevel="7">
      <c r="A430" s="11" t="s">
        <v>39</v>
      </c>
      <c r="B430" s="12" t="s">
        <v>237</v>
      </c>
      <c r="C430" s="12" t="s">
        <v>156</v>
      </c>
      <c r="D430" s="12" t="s">
        <v>119</v>
      </c>
      <c r="E430" s="12" t="s">
        <v>309</v>
      </c>
      <c r="F430" s="12" t="s">
        <v>40</v>
      </c>
      <c r="G430" s="30">
        <v>10</v>
      </c>
      <c r="H430" s="27">
        <v>10</v>
      </c>
      <c r="I430" s="14">
        <f t="shared" si="34"/>
        <v>0</v>
      </c>
      <c r="J430" s="14">
        <f t="shared" si="35"/>
        <v>100</v>
      </c>
      <c r="K430" s="14">
        <f>H430/H923*100</f>
        <v>0.0007221163960643789</v>
      </c>
    </row>
    <row r="431" spans="1:11" ht="15" outlineLevel="1">
      <c r="A431" s="9" t="s">
        <v>172</v>
      </c>
      <c r="B431" s="10" t="s">
        <v>237</v>
      </c>
      <c r="C431" s="10" t="s">
        <v>130</v>
      </c>
      <c r="D431" s="10"/>
      <c r="E431" s="10"/>
      <c r="F431" s="10"/>
      <c r="G431" s="29">
        <f>G432+G444</f>
        <v>8979.5</v>
      </c>
      <c r="H431" s="29">
        <f>H432+H444</f>
        <v>7194.5</v>
      </c>
      <c r="I431" s="14">
        <f t="shared" si="34"/>
        <v>1785</v>
      </c>
      <c r="J431" s="14">
        <f t="shared" si="35"/>
        <v>80.12138760510051</v>
      </c>
      <c r="K431" s="14">
        <f>H431/H923*100</f>
        <v>0.5195266411485173</v>
      </c>
    </row>
    <row r="432" spans="1:11" ht="15" outlineLevel="2">
      <c r="A432" s="11" t="s">
        <v>310</v>
      </c>
      <c r="B432" s="12" t="s">
        <v>237</v>
      </c>
      <c r="C432" s="12" t="s">
        <v>130</v>
      </c>
      <c r="D432" s="12" t="s">
        <v>111</v>
      </c>
      <c r="E432" s="12"/>
      <c r="F432" s="12"/>
      <c r="G432" s="30">
        <f>G433+G439</f>
        <v>1640.1000000000001</v>
      </c>
      <c r="H432" s="30">
        <f>H433+H439</f>
        <v>1602.8000000000002</v>
      </c>
      <c r="I432" s="14">
        <f t="shared" si="34"/>
        <v>37.299999999999955</v>
      </c>
      <c r="J432" s="14">
        <f t="shared" si="35"/>
        <v>97.72574842997378</v>
      </c>
      <c r="K432" s="14">
        <f>H432/H923*100</f>
        <v>0.11574081596119866</v>
      </c>
    </row>
    <row r="433" spans="1:11" ht="38.25" outlineLevel="3">
      <c r="A433" s="11" t="s">
        <v>239</v>
      </c>
      <c r="B433" s="12" t="s">
        <v>237</v>
      </c>
      <c r="C433" s="12" t="s">
        <v>130</v>
      </c>
      <c r="D433" s="12" t="s">
        <v>111</v>
      </c>
      <c r="E433" s="12" t="s">
        <v>240</v>
      </c>
      <c r="F433" s="12"/>
      <c r="G433" s="30">
        <f aca="true" t="shared" si="37" ref="G433:H437">G434</f>
        <v>56.9</v>
      </c>
      <c r="H433" s="30">
        <f t="shared" si="37"/>
        <v>56.9</v>
      </c>
      <c r="I433" s="14">
        <f t="shared" si="34"/>
        <v>0</v>
      </c>
      <c r="J433" s="14">
        <f t="shared" si="35"/>
        <v>100</v>
      </c>
      <c r="K433" s="14">
        <f>H433/H923*100</f>
        <v>0.004108842293606315</v>
      </c>
    </row>
    <row r="434" spans="1:11" ht="38.25" outlineLevel="4">
      <c r="A434" s="11" t="s">
        <v>241</v>
      </c>
      <c r="B434" s="12" t="s">
        <v>237</v>
      </c>
      <c r="C434" s="12" t="s">
        <v>130</v>
      </c>
      <c r="D434" s="12" t="s">
        <v>111</v>
      </c>
      <c r="E434" s="12" t="s">
        <v>242</v>
      </c>
      <c r="F434" s="12"/>
      <c r="G434" s="30">
        <f t="shared" si="37"/>
        <v>56.9</v>
      </c>
      <c r="H434" s="30">
        <f t="shared" si="37"/>
        <v>56.9</v>
      </c>
      <c r="I434" s="14">
        <f t="shared" si="34"/>
        <v>0</v>
      </c>
      <c r="J434" s="14">
        <f t="shared" si="35"/>
        <v>100</v>
      </c>
      <c r="K434" s="14">
        <f>H434/H923*100</f>
        <v>0.004108842293606315</v>
      </c>
    </row>
    <row r="435" spans="1:11" ht="25.5" outlineLevel="5">
      <c r="A435" s="11" t="s">
        <v>243</v>
      </c>
      <c r="B435" s="12" t="s">
        <v>237</v>
      </c>
      <c r="C435" s="12" t="s">
        <v>130</v>
      </c>
      <c r="D435" s="12" t="s">
        <v>111</v>
      </c>
      <c r="E435" s="12" t="s">
        <v>244</v>
      </c>
      <c r="F435" s="12"/>
      <c r="G435" s="30">
        <f t="shared" si="37"/>
        <v>56.9</v>
      </c>
      <c r="H435" s="30">
        <f t="shared" si="37"/>
        <v>56.9</v>
      </c>
      <c r="I435" s="14">
        <f t="shared" si="34"/>
        <v>0</v>
      </c>
      <c r="J435" s="14">
        <f t="shared" si="35"/>
        <v>100</v>
      </c>
      <c r="K435" s="14">
        <f>H435/H923*100</f>
        <v>0.004108842293606315</v>
      </c>
    </row>
    <row r="436" spans="1:11" ht="114.75" outlineLevel="6">
      <c r="A436" s="11" t="s">
        <v>311</v>
      </c>
      <c r="B436" s="12" t="s">
        <v>237</v>
      </c>
      <c r="C436" s="12" t="s">
        <v>130</v>
      </c>
      <c r="D436" s="12" t="s">
        <v>111</v>
      </c>
      <c r="E436" s="12" t="s">
        <v>312</v>
      </c>
      <c r="F436" s="12"/>
      <c r="G436" s="30">
        <f t="shared" si="37"/>
        <v>56.9</v>
      </c>
      <c r="H436" s="30">
        <f t="shared" si="37"/>
        <v>56.9</v>
      </c>
      <c r="I436" s="14">
        <f t="shared" si="34"/>
        <v>0</v>
      </c>
      <c r="J436" s="14">
        <f t="shared" si="35"/>
        <v>100</v>
      </c>
      <c r="K436" s="14">
        <f>H436/H923*100</f>
        <v>0.004108842293606315</v>
      </c>
    </row>
    <row r="437" spans="1:11" ht="15" outlineLevel="7">
      <c r="A437" s="11" t="s">
        <v>31</v>
      </c>
      <c r="B437" s="12" t="s">
        <v>237</v>
      </c>
      <c r="C437" s="12" t="s">
        <v>130</v>
      </c>
      <c r="D437" s="12" t="s">
        <v>111</v>
      </c>
      <c r="E437" s="12" t="s">
        <v>312</v>
      </c>
      <c r="F437" s="12" t="s">
        <v>32</v>
      </c>
      <c r="G437" s="30">
        <f t="shared" si="37"/>
        <v>56.9</v>
      </c>
      <c r="H437" s="30">
        <f t="shared" si="37"/>
        <v>56.9</v>
      </c>
      <c r="I437" s="14">
        <f t="shared" si="34"/>
        <v>0</v>
      </c>
      <c r="J437" s="14">
        <f t="shared" si="35"/>
        <v>100</v>
      </c>
      <c r="K437" s="14">
        <f>H437/H923*100</f>
        <v>0.004108842293606315</v>
      </c>
    </row>
    <row r="438" spans="1:11" ht="63.75" outlineLevel="7">
      <c r="A438" s="11" t="s">
        <v>147</v>
      </c>
      <c r="B438" s="12" t="s">
        <v>237</v>
      </c>
      <c r="C438" s="12" t="s">
        <v>130</v>
      </c>
      <c r="D438" s="12" t="s">
        <v>111</v>
      </c>
      <c r="E438" s="12" t="s">
        <v>312</v>
      </c>
      <c r="F438" s="12" t="s">
        <v>148</v>
      </c>
      <c r="G438" s="30">
        <v>56.9</v>
      </c>
      <c r="H438" s="27">
        <v>56.9</v>
      </c>
      <c r="I438" s="14">
        <f t="shared" si="34"/>
        <v>0</v>
      </c>
      <c r="J438" s="14">
        <f t="shared" si="35"/>
        <v>100</v>
      </c>
      <c r="K438" s="14">
        <f>H438/H923*100</f>
        <v>0.004108842293606315</v>
      </c>
    </row>
    <row r="439" spans="1:11" ht="102" outlineLevel="3">
      <c r="A439" s="11" t="s">
        <v>174</v>
      </c>
      <c r="B439" s="12" t="s">
        <v>237</v>
      </c>
      <c r="C439" s="12" t="s">
        <v>130</v>
      </c>
      <c r="D439" s="12" t="s">
        <v>111</v>
      </c>
      <c r="E439" s="12" t="s">
        <v>175</v>
      </c>
      <c r="F439" s="12"/>
      <c r="G439" s="30">
        <f aca="true" t="shared" si="38" ref="G439:H442">G440</f>
        <v>1583.2</v>
      </c>
      <c r="H439" s="30">
        <f t="shared" si="38"/>
        <v>1545.9</v>
      </c>
      <c r="I439" s="14">
        <f t="shared" si="34"/>
        <v>37.299999999999955</v>
      </c>
      <c r="J439" s="14">
        <f t="shared" si="35"/>
        <v>97.64401212733705</v>
      </c>
      <c r="K439" s="14">
        <f>H439/H923*100</f>
        <v>0.11163197366759234</v>
      </c>
    </row>
    <row r="440" spans="1:11" ht="89.25" outlineLevel="5">
      <c r="A440" s="11" t="s">
        <v>176</v>
      </c>
      <c r="B440" s="12" t="s">
        <v>237</v>
      </c>
      <c r="C440" s="12" t="s">
        <v>130</v>
      </c>
      <c r="D440" s="12" t="s">
        <v>111</v>
      </c>
      <c r="E440" s="12" t="s">
        <v>177</v>
      </c>
      <c r="F440" s="12"/>
      <c r="G440" s="30">
        <f t="shared" si="38"/>
        <v>1583.2</v>
      </c>
      <c r="H440" s="30">
        <f t="shared" si="38"/>
        <v>1545.9</v>
      </c>
      <c r="I440" s="14">
        <f t="shared" si="34"/>
        <v>37.299999999999955</v>
      </c>
      <c r="J440" s="14">
        <f t="shared" si="35"/>
        <v>97.64401212733705</v>
      </c>
      <c r="K440" s="14">
        <f>H440/H923*100</f>
        <v>0.11163197366759234</v>
      </c>
    </row>
    <row r="441" spans="1:11" ht="89.25" outlineLevel="6">
      <c r="A441" s="11" t="s">
        <v>313</v>
      </c>
      <c r="B441" s="12" t="s">
        <v>237</v>
      </c>
      <c r="C441" s="12" t="s">
        <v>130</v>
      </c>
      <c r="D441" s="12" t="s">
        <v>111</v>
      </c>
      <c r="E441" s="12" t="s">
        <v>314</v>
      </c>
      <c r="F441" s="12"/>
      <c r="G441" s="30">
        <f t="shared" si="38"/>
        <v>1583.2</v>
      </c>
      <c r="H441" s="30">
        <f t="shared" si="38"/>
        <v>1545.9</v>
      </c>
      <c r="I441" s="14">
        <f t="shared" si="34"/>
        <v>37.299999999999955</v>
      </c>
      <c r="J441" s="14">
        <f t="shared" si="35"/>
        <v>97.64401212733705</v>
      </c>
      <c r="K441" s="14">
        <f>H441/H923*100</f>
        <v>0.11163197366759234</v>
      </c>
    </row>
    <row r="442" spans="1:11" ht="38.25" outlineLevel="7">
      <c r="A442" s="11" t="s">
        <v>79</v>
      </c>
      <c r="B442" s="12" t="s">
        <v>237</v>
      </c>
      <c r="C442" s="12" t="s">
        <v>130</v>
      </c>
      <c r="D442" s="12" t="s">
        <v>111</v>
      </c>
      <c r="E442" s="12" t="s">
        <v>314</v>
      </c>
      <c r="F442" s="12" t="s">
        <v>80</v>
      </c>
      <c r="G442" s="30">
        <f t="shared" si="38"/>
        <v>1583.2</v>
      </c>
      <c r="H442" s="30">
        <f t="shared" si="38"/>
        <v>1545.9</v>
      </c>
      <c r="I442" s="14">
        <f t="shared" si="34"/>
        <v>37.299999999999955</v>
      </c>
      <c r="J442" s="14">
        <f t="shared" si="35"/>
        <v>97.64401212733705</v>
      </c>
      <c r="K442" s="14">
        <f>H442/H923*100</f>
        <v>0.11163197366759234</v>
      </c>
    </row>
    <row r="443" spans="1:11" ht="15" outlineLevel="7">
      <c r="A443" s="11" t="s">
        <v>234</v>
      </c>
      <c r="B443" s="12" t="s">
        <v>237</v>
      </c>
      <c r="C443" s="12" t="s">
        <v>130</v>
      </c>
      <c r="D443" s="12" t="s">
        <v>111</v>
      </c>
      <c r="E443" s="12" t="s">
        <v>314</v>
      </c>
      <c r="F443" s="12" t="s">
        <v>235</v>
      </c>
      <c r="G443" s="30">
        <v>1583.2</v>
      </c>
      <c r="H443" s="27">
        <v>1545.9</v>
      </c>
      <c r="I443" s="14">
        <f t="shared" si="34"/>
        <v>37.299999999999955</v>
      </c>
      <c r="J443" s="14">
        <f t="shared" si="35"/>
        <v>97.64401212733705</v>
      </c>
      <c r="K443" s="14">
        <f>H443/H923*100</f>
        <v>0.11163197366759234</v>
      </c>
    </row>
    <row r="444" spans="1:11" ht="15" outlineLevel="2">
      <c r="A444" s="11" t="s">
        <v>182</v>
      </c>
      <c r="B444" s="12" t="s">
        <v>237</v>
      </c>
      <c r="C444" s="12" t="s">
        <v>130</v>
      </c>
      <c r="D444" s="12" t="s">
        <v>28</v>
      </c>
      <c r="E444" s="12"/>
      <c r="F444" s="12"/>
      <c r="G444" s="30">
        <f aca="true" t="shared" si="39" ref="G444:H446">G445</f>
        <v>7339.400000000001</v>
      </c>
      <c r="H444" s="30">
        <f t="shared" si="39"/>
        <v>5591.7</v>
      </c>
      <c r="I444" s="14">
        <f t="shared" si="34"/>
        <v>1747.7000000000007</v>
      </c>
      <c r="J444" s="14">
        <f t="shared" si="35"/>
        <v>76.18742676513067</v>
      </c>
      <c r="K444" s="14">
        <f>H444/H923*100</f>
        <v>0.40378582518731876</v>
      </c>
    </row>
    <row r="445" spans="1:11" ht="38.25" outlineLevel="3">
      <c r="A445" s="11" t="s">
        <v>239</v>
      </c>
      <c r="B445" s="12" t="s">
        <v>237</v>
      </c>
      <c r="C445" s="12" t="s">
        <v>130</v>
      </c>
      <c r="D445" s="12" t="s">
        <v>28</v>
      </c>
      <c r="E445" s="12" t="s">
        <v>240</v>
      </c>
      <c r="F445" s="12"/>
      <c r="G445" s="30">
        <f t="shared" si="39"/>
        <v>7339.400000000001</v>
      </c>
      <c r="H445" s="30">
        <f t="shared" si="39"/>
        <v>5591.7</v>
      </c>
      <c r="I445" s="14">
        <f t="shared" si="34"/>
        <v>1747.7000000000007</v>
      </c>
      <c r="J445" s="14">
        <f t="shared" si="35"/>
        <v>76.18742676513067</v>
      </c>
      <c r="K445" s="14">
        <f>H445/H923*100</f>
        <v>0.40378582518731876</v>
      </c>
    </row>
    <row r="446" spans="1:11" ht="38.25" outlineLevel="4">
      <c r="A446" s="11" t="s">
        <v>241</v>
      </c>
      <c r="B446" s="12" t="s">
        <v>237</v>
      </c>
      <c r="C446" s="12" t="s">
        <v>130</v>
      </c>
      <c r="D446" s="12" t="s">
        <v>28</v>
      </c>
      <c r="E446" s="12" t="s">
        <v>242</v>
      </c>
      <c r="F446" s="12"/>
      <c r="G446" s="30">
        <f t="shared" si="39"/>
        <v>7339.400000000001</v>
      </c>
      <c r="H446" s="30">
        <f t="shared" si="39"/>
        <v>5591.7</v>
      </c>
      <c r="I446" s="14">
        <f t="shared" si="34"/>
        <v>1747.7000000000007</v>
      </c>
      <c r="J446" s="14">
        <f t="shared" si="35"/>
        <v>76.18742676513067</v>
      </c>
      <c r="K446" s="14">
        <f>H446/H923*100</f>
        <v>0.40378582518731876</v>
      </c>
    </row>
    <row r="447" spans="1:11" ht="25.5" outlineLevel="5">
      <c r="A447" s="11" t="s">
        <v>243</v>
      </c>
      <c r="B447" s="12" t="s">
        <v>237</v>
      </c>
      <c r="C447" s="12" t="s">
        <v>130</v>
      </c>
      <c r="D447" s="12" t="s">
        <v>28</v>
      </c>
      <c r="E447" s="12" t="s">
        <v>244</v>
      </c>
      <c r="F447" s="12"/>
      <c r="G447" s="30">
        <f>G448+G452</f>
        <v>7339.400000000001</v>
      </c>
      <c r="H447" s="30">
        <f>H448+H452</f>
        <v>5591.7</v>
      </c>
      <c r="I447" s="14">
        <f t="shared" si="34"/>
        <v>1747.7000000000007</v>
      </c>
      <c r="J447" s="14">
        <f t="shared" si="35"/>
        <v>76.18742676513067</v>
      </c>
      <c r="K447" s="14">
        <f>H447/H923*100</f>
        <v>0.40378582518731876</v>
      </c>
    </row>
    <row r="448" spans="1:11" ht="140.25" outlineLevel="6">
      <c r="A448" s="11" t="s">
        <v>315</v>
      </c>
      <c r="B448" s="12" t="s">
        <v>237</v>
      </c>
      <c r="C448" s="12" t="s">
        <v>130</v>
      </c>
      <c r="D448" s="12" t="s">
        <v>28</v>
      </c>
      <c r="E448" s="12" t="s">
        <v>316</v>
      </c>
      <c r="F448" s="12"/>
      <c r="G448" s="30">
        <f>G449</f>
        <v>179</v>
      </c>
      <c r="H448" s="30">
        <f>H449</f>
        <v>136.4</v>
      </c>
      <c r="I448" s="14">
        <f t="shared" si="34"/>
        <v>42.599999999999994</v>
      </c>
      <c r="J448" s="14">
        <f t="shared" si="35"/>
        <v>76.20111731843576</v>
      </c>
      <c r="K448" s="14">
        <f>H448/H923*100</f>
        <v>0.009849667642318127</v>
      </c>
    </row>
    <row r="449" spans="1:11" ht="38.25" outlineLevel="7">
      <c r="A449" s="11" t="s">
        <v>79</v>
      </c>
      <c r="B449" s="12" t="s">
        <v>237</v>
      </c>
      <c r="C449" s="12" t="s">
        <v>130</v>
      </c>
      <c r="D449" s="12" t="s">
        <v>28</v>
      </c>
      <c r="E449" s="12" t="s">
        <v>316</v>
      </c>
      <c r="F449" s="12" t="s">
        <v>80</v>
      </c>
      <c r="G449" s="30">
        <f>G450+G451</f>
        <v>179</v>
      </c>
      <c r="H449" s="30">
        <f>H450+H451</f>
        <v>136.4</v>
      </c>
      <c r="I449" s="14">
        <f t="shared" si="34"/>
        <v>42.599999999999994</v>
      </c>
      <c r="J449" s="14">
        <f t="shared" si="35"/>
        <v>76.20111731843576</v>
      </c>
      <c r="K449" s="14">
        <f>H449/H923*100</f>
        <v>0.009849667642318127</v>
      </c>
    </row>
    <row r="450" spans="1:11" ht="15" outlineLevel="7">
      <c r="A450" s="11" t="s">
        <v>234</v>
      </c>
      <c r="B450" s="12" t="s">
        <v>237</v>
      </c>
      <c r="C450" s="12" t="s">
        <v>130</v>
      </c>
      <c r="D450" s="12" t="s">
        <v>28</v>
      </c>
      <c r="E450" s="12" t="s">
        <v>316</v>
      </c>
      <c r="F450" s="12" t="s">
        <v>235</v>
      </c>
      <c r="G450" s="30">
        <v>158.9</v>
      </c>
      <c r="H450" s="27">
        <v>122.9</v>
      </c>
      <c r="I450" s="14">
        <f t="shared" si="34"/>
        <v>36</v>
      </c>
      <c r="J450" s="14">
        <f t="shared" si="35"/>
        <v>77.34424166142227</v>
      </c>
      <c r="K450" s="14">
        <f>H450/H923*100</f>
        <v>0.008874810507631217</v>
      </c>
    </row>
    <row r="451" spans="1:11" ht="15" outlineLevel="7">
      <c r="A451" s="11" t="s">
        <v>166</v>
      </c>
      <c r="B451" s="12" t="s">
        <v>237</v>
      </c>
      <c r="C451" s="12" t="s">
        <v>130</v>
      </c>
      <c r="D451" s="12" t="s">
        <v>28</v>
      </c>
      <c r="E451" s="12" t="s">
        <v>316</v>
      </c>
      <c r="F451" s="12" t="s">
        <v>167</v>
      </c>
      <c r="G451" s="30">
        <v>20.1</v>
      </c>
      <c r="H451" s="27">
        <v>13.5</v>
      </c>
      <c r="I451" s="14">
        <f t="shared" si="34"/>
        <v>6.600000000000001</v>
      </c>
      <c r="J451" s="14">
        <f t="shared" si="35"/>
        <v>67.16417910447761</v>
      </c>
      <c r="K451" s="14">
        <f>H451/H923*100</f>
        <v>0.0009748571346869113</v>
      </c>
    </row>
    <row r="452" spans="1:11" ht="76.5" outlineLevel="6">
      <c r="A452" s="11" t="s">
        <v>317</v>
      </c>
      <c r="B452" s="12" t="s">
        <v>237</v>
      </c>
      <c r="C452" s="12" t="s">
        <v>130</v>
      </c>
      <c r="D452" s="12" t="s">
        <v>28</v>
      </c>
      <c r="E452" s="12" t="s">
        <v>318</v>
      </c>
      <c r="F452" s="12"/>
      <c r="G452" s="30">
        <f>G453</f>
        <v>7160.400000000001</v>
      </c>
      <c r="H452" s="30">
        <f>H453</f>
        <v>5455.3</v>
      </c>
      <c r="I452" s="14">
        <f t="shared" si="34"/>
        <v>1705.1000000000004</v>
      </c>
      <c r="J452" s="14">
        <f t="shared" si="35"/>
        <v>76.18708452041784</v>
      </c>
      <c r="K452" s="14">
        <f>H452/H923*100</f>
        <v>0.3939361575450006</v>
      </c>
    </row>
    <row r="453" spans="1:11" ht="38.25" outlineLevel="7">
      <c r="A453" s="11" t="s">
        <v>79</v>
      </c>
      <c r="B453" s="12" t="s">
        <v>237</v>
      </c>
      <c r="C453" s="12" t="s">
        <v>130</v>
      </c>
      <c r="D453" s="12" t="s">
        <v>28</v>
      </c>
      <c r="E453" s="12" t="s">
        <v>318</v>
      </c>
      <c r="F453" s="12" t="s">
        <v>80</v>
      </c>
      <c r="G453" s="30">
        <f>G454+G455</f>
        <v>7160.400000000001</v>
      </c>
      <c r="H453" s="30">
        <f>H454+H455</f>
        <v>5455.3</v>
      </c>
      <c r="I453" s="14">
        <f t="shared" si="34"/>
        <v>1705.1000000000004</v>
      </c>
      <c r="J453" s="14">
        <f t="shared" si="35"/>
        <v>76.18708452041784</v>
      </c>
      <c r="K453" s="14">
        <f>H453/H923*100</f>
        <v>0.3939361575450006</v>
      </c>
    </row>
    <row r="454" spans="1:11" ht="15" outlineLevel="7">
      <c r="A454" s="11" t="s">
        <v>234</v>
      </c>
      <c r="B454" s="12" t="s">
        <v>237</v>
      </c>
      <c r="C454" s="12" t="s">
        <v>130</v>
      </c>
      <c r="D454" s="12" t="s">
        <v>28</v>
      </c>
      <c r="E454" s="12" t="s">
        <v>318</v>
      </c>
      <c r="F454" s="12" t="s">
        <v>235</v>
      </c>
      <c r="G454" s="30">
        <v>5335.1</v>
      </c>
      <c r="H454" s="27">
        <v>4105.8</v>
      </c>
      <c r="I454" s="14">
        <f t="shared" si="34"/>
        <v>1229.3000000000002</v>
      </c>
      <c r="J454" s="14">
        <f t="shared" si="35"/>
        <v>76.95825757717756</v>
      </c>
      <c r="K454" s="14">
        <f>H454/H923*100</f>
        <v>0.29648654989611267</v>
      </c>
    </row>
    <row r="455" spans="1:11" ht="15" outlineLevel="7">
      <c r="A455" s="11" t="s">
        <v>166</v>
      </c>
      <c r="B455" s="12" t="s">
        <v>237</v>
      </c>
      <c r="C455" s="12" t="s">
        <v>130</v>
      </c>
      <c r="D455" s="12" t="s">
        <v>28</v>
      </c>
      <c r="E455" s="12" t="s">
        <v>318</v>
      </c>
      <c r="F455" s="12" t="s">
        <v>167</v>
      </c>
      <c r="G455" s="30">
        <v>1825.3</v>
      </c>
      <c r="H455" s="27">
        <v>1349.5</v>
      </c>
      <c r="I455" s="14">
        <f t="shared" si="34"/>
        <v>475.79999999999995</v>
      </c>
      <c r="J455" s="14">
        <f t="shared" si="35"/>
        <v>73.93305210102449</v>
      </c>
      <c r="K455" s="14">
        <f>H455/H923*100</f>
        <v>0.09744960764888792</v>
      </c>
    </row>
    <row r="456" spans="1:11" ht="15" outlineLevel="1">
      <c r="A456" s="9" t="s">
        <v>203</v>
      </c>
      <c r="B456" s="10" t="s">
        <v>237</v>
      </c>
      <c r="C456" s="10" t="s">
        <v>54</v>
      </c>
      <c r="D456" s="10"/>
      <c r="E456" s="10"/>
      <c r="F456" s="10"/>
      <c r="G456" s="29">
        <f aca="true" t="shared" si="40" ref="G456:H459">G457</f>
        <v>42104.8</v>
      </c>
      <c r="H456" s="29">
        <f t="shared" si="40"/>
        <v>42104.8</v>
      </c>
      <c r="I456" s="14">
        <f t="shared" si="34"/>
        <v>0</v>
      </c>
      <c r="J456" s="14">
        <f t="shared" si="35"/>
        <v>100</v>
      </c>
      <c r="K456" s="14">
        <f>H456/H923*100</f>
        <v>3.040456643301146</v>
      </c>
    </row>
    <row r="457" spans="1:11" ht="25.5" outlineLevel="2">
      <c r="A457" s="11" t="s">
        <v>219</v>
      </c>
      <c r="B457" s="12" t="s">
        <v>237</v>
      </c>
      <c r="C457" s="12" t="s">
        <v>54</v>
      </c>
      <c r="D457" s="12" t="s">
        <v>46</v>
      </c>
      <c r="E457" s="12"/>
      <c r="F457" s="12"/>
      <c r="G457" s="30">
        <f t="shared" si="40"/>
        <v>42104.8</v>
      </c>
      <c r="H457" s="30">
        <f t="shared" si="40"/>
        <v>42104.8</v>
      </c>
      <c r="I457" s="14">
        <f t="shared" si="34"/>
        <v>0</v>
      </c>
      <c r="J457" s="14">
        <f t="shared" si="35"/>
        <v>100</v>
      </c>
      <c r="K457" s="14">
        <f>H457/H923*100</f>
        <v>3.040456643301146</v>
      </c>
    </row>
    <row r="458" spans="1:11" ht="51" outlineLevel="3">
      <c r="A458" s="11" t="s">
        <v>158</v>
      </c>
      <c r="B458" s="12" t="s">
        <v>237</v>
      </c>
      <c r="C458" s="12" t="s">
        <v>54</v>
      </c>
      <c r="D458" s="12" t="s">
        <v>46</v>
      </c>
      <c r="E458" s="12" t="s">
        <v>159</v>
      </c>
      <c r="F458" s="12"/>
      <c r="G458" s="30">
        <f t="shared" si="40"/>
        <v>42104.8</v>
      </c>
      <c r="H458" s="30">
        <f t="shared" si="40"/>
        <v>42104.8</v>
      </c>
      <c r="I458" s="14">
        <f t="shared" si="34"/>
        <v>0</v>
      </c>
      <c r="J458" s="14">
        <f t="shared" si="35"/>
        <v>100</v>
      </c>
      <c r="K458" s="14">
        <f>H458/H923*100</f>
        <v>3.040456643301146</v>
      </c>
    </row>
    <row r="459" spans="1:11" ht="38.25" outlineLevel="4">
      <c r="A459" s="11" t="s">
        <v>220</v>
      </c>
      <c r="B459" s="12" t="s">
        <v>237</v>
      </c>
      <c r="C459" s="12" t="s">
        <v>54</v>
      </c>
      <c r="D459" s="12" t="s">
        <v>46</v>
      </c>
      <c r="E459" s="12" t="s">
        <v>221</v>
      </c>
      <c r="F459" s="12"/>
      <c r="G459" s="30">
        <f t="shared" si="40"/>
        <v>42104.8</v>
      </c>
      <c r="H459" s="30">
        <f t="shared" si="40"/>
        <v>42104.8</v>
      </c>
      <c r="I459" s="14">
        <f t="shared" si="34"/>
        <v>0</v>
      </c>
      <c r="J459" s="14">
        <f t="shared" si="35"/>
        <v>100</v>
      </c>
      <c r="K459" s="14">
        <f>H459/H923*100</f>
        <v>3.040456643301146</v>
      </c>
    </row>
    <row r="460" spans="1:11" ht="38.25" outlineLevel="5">
      <c r="A460" s="11" t="s">
        <v>222</v>
      </c>
      <c r="B460" s="12" t="s">
        <v>237</v>
      </c>
      <c r="C460" s="12" t="s">
        <v>54</v>
      </c>
      <c r="D460" s="12" t="s">
        <v>46</v>
      </c>
      <c r="E460" s="12" t="s">
        <v>223</v>
      </c>
      <c r="F460" s="12"/>
      <c r="G460" s="30">
        <f>G461+G467+G464+G470</f>
        <v>42104.8</v>
      </c>
      <c r="H460" s="30">
        <f>H461+H467+H464+H470</f>
        <v>42104.8</v>
      </c>
      <c r="I460" s="14">
        <f t="shared" si="34"/>
        <v>0</v>
      </c>
      <c r="J460" s="14">
        <f t="shared" si="35"/>
        <v>100</v>
      </c>
      <c r="K460" s="14">
        <f>H460/H923*100</f>
        <v>3.040456643301146</v>
      </c>
    </row>
    <row r="461" spans="1:11" ht="38.25" outlineLevel="6">
      <c r="A461" s="11" t="s">
        <v>319</v>
      </c>
      <c r="B461" s="12" t="s">
        <v>237</v>
      </c>
      <c r="C461" s="12" t="s">
        <v>54</v>
      </c>
      <c r="D461" s="12" t="s">
        <v>46</v>
      </c>
      <c r="E461" s="12" t="s">
        <v>320</v>
      </c>
      <c r="F461" s="12"/>
      <c r="G461" s="30">
        <f>G462</f>
        <v>31280.9</v>
      </c>
      <c r="H461" s="30">
        <f>H462</f>
        <v>31280.9</v>
      </c>
      <c r="I461" s="14">
        <f t="shared" si="34"/>
        <v>0</v>
      </c>
      <c r="J461" s="14">
        <f t="shared" si="35"/>
        <v>100</v>
      </c>
      <c r="K461" s="14">
        <f>H461/H923*100</f>
        <v>2.258845077365023</v>
      </c>
    </row>
    <row r="462" spans="1:11" ht="38.25" outlineLevel="7">
      <c r="A462" s="11" t="s">
        <v>321</v>
      </c>
      <c r="B462" s="12" t="s">
        <v>237</v>
      </c>
      <c r="C462" s="12" t="s">
        <v>54</v>
      </c>
      <c r="D462" s="12" t="s">
        <v>46</v>
      </c>
      <c r="E462" s="12" t="s">
        <v>320</v>
      </c>
      <c r="F462" s="12" t="s">
        <v>322</v>
      </c>
      <c r="G462" s="30">
        <f>G463</f>
        <v>31280.9</v>
      </c>
      <c r="H462" s="30">
        <f>H463</f>
        <v>31280.9</v>
      </c>
      <c r="I462" s="14">
        <f t="shared" si="34"/>
        <v>0</v>
      </c>
      <c r="J462" s="14">
        <f t="shared" si="35"/>
        <v>100</v>
      </c>
      <c r="K462" s="14">
        <f>H462/H923*100</f>
        <v>2.258845077365023</v>
      </c>
    </row>
    <row r="463" spans="1:11" ht="140.25" outlineLevel="7">
      <c r="A463" s="11" t="s">
        <v>323</v>
      </c>
      <c r="B463" s="12" t="s">
        <v>237</v>
      </c>
      <c r="C463" s="15" t="s">
        <v>54</v>
      </c>
      <c r="D463" s="15" t="s">
        <v>46</v>
      </c>
      <c r="E463" s="15" t="s">
        <v>320</v>
      </c>
      <c r="F463" s="15" t="s">
        <v>324</v>
      </c>
      <c r="G463" s="31">
        <v>31280.9</v>
      </c>
      <c r="H463" s="28">
        <v>31280.9</v>
      </c>
      <c r="I463" s="14">
        <f t="shared" si="34"/>
        <v>0</v>
      </c>
      <c r="J463" s="14">
        <f t="shared" si="35"/>
        <v>100</v>
      </c>
      <c r="K463" s="14">
        <f>H463/H923*100</f>
        <v>2.258845077365023</v>
      </c>
    </row>
    <row r="464" spans="1:11" ht="51" outlineLevel="7">
      <c r="A464" s="11" t="s">
        <v>606</v>
      </c>
      <c r="B464" s="26" t="s">
        <v>237</v>
      </c>
      <c r="C464" s="19" t="s">
        <v>54</v>
      </c>
      <c r="D464" s="19" t="s">
        <v>46</v>
      </c>
      <c r="E464" s="19" t="s">
        <v>393</v>
      </c>
      <c r="F464" s="19"/>
      <c r="G464" s="33">
        <f>G465</f>
        <v>845</v>
      </c>
      <c r="H464" s="33">
        <f>H465</f>
        <v>845</v>
      </c>
      <c r="I464" s="14">
        <f t="shared" si="34"/>
        <v>0</v>
      </c>
      <c r="J464" s="14">
        <f t="shared" si="35"/>
        <v>100</v>
      </c>
      <c r="K464" s="14">
        <f>H464/H923*100</f>
        <v>0.06101883546744001</v>
      </c>
    </row>
    <row r="465" spans="1:11" ht="38.25" outlineLevel="7">
      <c r="A465" s="11" t="s">
        <v>321</v>
      </c>
      <c r="B465" s="26" t="s">
        <v>237</v>
      </c>
      <c r="C465" s="19" t="s">
        <v>54</v>
      </c>
      <c r="D465" s="19" t="s">
        <v>46</v>
      </c>
      <c r="E465" s="19" t="s">
        <v>393</v>
      </c>
      <c r="F465" s="19" t="s">
        <v>322</v>
      </c>
      <c r="G465" s="33">
        <f>G466</f>
        <v>845</v>
      </c>
      <c r="H465" s="33">
        <f>H466</f>
        <v>845</v>
      </c>
      <c r="I465" s="14">
        <f t="shared" si="34"/>
        <v>0</v>
      </c>
      <c r="J465" s="14">
        <f t="shared" si="35"/>
        <v>100</v>
      </c>
      <c r="K465" s="14">
        <f>H465/H923*100</f>
        <v>0.06101883546744001</v>
      </c>
    </row>
    <row r="466" spans="1:11" ht="140.25" outlineLevel="7">
      <c r="A466" s="11" t="s">
        <v>323</v>
      </c>
      <c r="B466" s="26" t="s">
        <v>237</v>
      </c>
      <c r="C466" s="19" t="s">
        <v>54</v>
      </c>
      <c r="D466" s="19" t="s">
        <v>46</v>
      </c>
      <c r="E466" s="19" t="s">
        <v>393</v>
      </c>
      <c r="F466" s="19" t="s">
        <v>324</v>
      </c>
      <c r="G466" s="33">
        <v>845</v>
      </c>
      <c r="H466" s="27">
        <v>845</v>
      </c>
      <c r="I466" s="14">
        <f t="shared" si="34"/>
        <v>0</v>
      </c>
      <c r="J466" s="14">
        <f t="shared" si="35"/>
        <v>100</v>
      </c>
      <c r="K466" s="14">
        <f>H466/H923*100</f>
        <v>0.06101883546744001</v>
      </c>
    </row>
    <row r="467" spans="1:11" ht="51" outlineLevel="6">
      <c r="A467" s="11" t="s">
        <v>325</v>
      </c>
      <c r="B467" s="12" t="s">
        <v>237</v>
      </c>
      <c r="C467" s="17" t="s">
        <v>54</v>
      </c>
      <c r="D467" s="17" t="s">
        <v>46</v>
      </c>
      <c r="E467" s="17" t="s">
        <v>326</v>
      </c>
      <c r="F467" s="17"/>
      <c r="G467" s="32">
        <f>G468</f>
        <v>9716.4</v>
      </c>
      <c r="H467" s="32">
        <f>H468</f>
        <v>9716.4</v>
      </c>
      <c r="I467" s="14">
        <f t="shared" si="34"/>
        <v>0</v>
      </c>
      <c r="J467" s="14">
        <f t="shared" si="35"/>
        <v>100</v>
      </c>
      <c r="K467" s="14">
        <f>H467/H923*100</f>
        <v>0.701637175071993</v>
      </c>
    </row>
    <row r="468" spans="1:11" ht="38.25" outlineLevel="7">
      <c r="A468" s="11" t="s">
        <v>321</v>
      </c>
      <c r="B468" s="12" t="s">
        <v>237</v>
      </c>
      <c r="C468" s="12" t="s">
        <v>54</v>
      </c>
      <c r="D468" s="12" t="s">
        <v>46</v>
      </c>
      <c r="E468" s="12" t="s">
        <v>326</v>
      </c>
      <c r="F468" s="12" t="s">
        <v>322</v>
      </c>
      <c r="G468" s="30">
        <f>G469</f>
        <v>9716.4</v>
      </c>
      <c r="H468" s="30">
        <f>H469</f>
        <v>9716.4</v>
      </c>
      <c r="I468" s="14">
        <f aca="true" t="shared" si="41" ref="I468:I534">G468-H468</f>
        <v>0</v>
      </c>
      <c r="J468" s="14">
        <f aca="true" t="shared" si="42" ref="J468:J534">H468/G468*100</f>
        <v>100</v>
      </c>
      <c r="K468" s="14">
        <f>H468/H923*100</f>
        <v>0.701637175071993</v>
      </c>
    </row>
    <row r="469" spans="1:11" ht="140.25" outlineLevel="7">
      <c r="A469" s="11" t="s">
        <v>323</v>
      </c>
      <c r="B469" s="12" t="s">
        <v>237</v>
      </c>
      <c r="C469" s="12" t="s">
        <v>54</v>
      </c>
      <c r="D469" s="12" t="s">
        <v>46</v>
      </c>
      <c r="E469" s="12" t="s">
        <v>326</v>
      </c>
      <c r="F469" s="12" t="s">
        <v>324</v>
      </c>
      <c r="G469" s="31">
        <v>9716.4</v>
      </c>
      <c r="H469" s="28">
        <v>9716.4</v>
      </c>
      <c r="I469" s="14">
        <f t="shared" si="41"/>
        <v>0</v>
      </c>
      <c r="J469" s="14">
        <f t="shared" si="42"/>
        <v>100</v>
      </c>
      <c r="K469" s="14">
        <f>H469/H923*100</f>
        <v>0.701637175071993</v>
      </c>
    </row>
    <row r="470" spans="1:11" ht="51" outlineLevel="7">
      <c r="A470" s="11" t="s">
        <v>607</v>
      </c>
      <c r="B470" s="12" t="s">
        <v>237</v>
      </c>
      <c r="C470" s="12" t="s">
        <v>54</v>
      </c>
      <c r="D470" s="12" t="s">
        <v>46</v>
      </c>
      <c r="E470" s="12" t="s">
        <v>394</v>
      </c>
      <c r="F470" s="26"/>
      <c r="G470" s="33">
        <f>G471</f>
        <v>262.5</v>
      </c>
      <c r="H470" s="33">
        <f>H471</f>
        <v>262.5</v>
      </c>
      <c r="I470" s="14">
        <f t="shared" si="41"/>
        <v>0</v>
      </c>
      <c r="J470" s="14">
        <f t="shared" si="42"/>
        <v>100</v>
      </c>
      <c r="K470" s="14">
        <f>H470/H923*100</f>
        <v>0.018955555396689944</v>
      </c>
    </row>
    <row r="471" spans="1:11" ht="38.25" outlineLevel="7">
      <c r="A471" s="11" t="s">
        <v>321</v>
      </c>
      <c r="B471" s="12" t="s">
        <v>237</v>
      </c>
      <c r="C471" s="12" t="s">
        <v>54</v>
      </c>
      <c r="D471" s="12" t="s">
        <v>46</v>
      </c>
      <c r="E471" s="12" t="s">
        <v>394</v>
      </c>
      <c r="F471" s="26" t="s">
        <v>322</v>
      </c>
      <c r="G471" s="33">
        <f>G472</f>
        <v>262.5</v>
      </c>
      <c r="H471" s="33">
        <f>H472</f>
        <v>262.5</v>
      </c>
      <c r="I471" s="14">
        <f t="shared" si="41"/>
        <v>0</v>
      </c>
      <c r="J471" s="14">
        <f t="shared" si="42"/>
        <v>100</v>
      </c>
      <c r="K471" s="14">
        <f>H471/H923*100</f>
        <v>0.018955555396689944</v>
      </c>
    </row>
    <row r="472" spans="1:11" ht="140.25" outlineLevel="7">
      <c r="A472" s="11" t="s">
        <v>323</v>
      </c>
      <c r="B472" s="12" t="s">
        <v>237</v>
      </c>
      <c r="C472" s="12" t="s">
        <v>54</v>
      </c>
      <c r="D472" s="12" t="s">
        <v>46</v>
      </c>
      <c r="E472" s="12" t="s">
        <v>394</v>
      </c>
      <c r="F472" s="26" t="s">
        <v>324</v>
      </c>
      <c r="G472" s="33">
        <v>262.5</v>
      </c>
      <c r="H472" s="27">
        <v>262.5</v>
      </c>
      <c r="I472" s="14">
        <f t="shared" si="41"/>
        <v>0</v>
      </c>
      <c r="J472" s="14">
        <f t="shared" si="42"/>
        <v>100</v>
      </c>
      <c r="K472" s="14">
        <f>H472/H923*100</f>
        <v>0.018955555396689944</v>
      </c>
    </row>
    <row r="473" spans="1:11" ht="38.25">
      <c r="A473" s="9" t="s">
        <v>327</v>
      </c>
      <c r="B473" s="10" t="s">
        <v>328</v>
      </c>
      <c r="C473" s="10"/>
      <c r="D473" s="10"/>
      <c r="E473" s="10"/>
      <c r="F473" s="10"/>
      <c r="G473" s="34">
        <f>G474+G505+G583+G590</f>
        <v>238991.63600000003</v>
      </c>
      <c r="H473" s="34">
        <f>H474+H505+H583+H590</f>
        <v>233639.3</v>
      </c>
      <c r="I473" s="14">
        <f t="shared" si="41"/>
        <v>5352.336000000039</v>
      </c>
      <c r="J473" s="14">
        <f t="shared" si="42"/>
        <v>97.7604504954307</v>
      </c>
      <c r="K473" s="14">
        <f>H473/H923*100</f>
        <v>16.871476929500425</v>
      </c>
    </row>
    <row r="474" spans="1:11" ht="15" outlineLevel="1">
      <c r="A474" s="9" t="s">
        <v>155</v>
      </c>
      <c r="B474" s="10" t="s">
        <v>328</v>
      </c>
      <c r="C474" s="10" t="s">
        <v>156</v>
      </c>
      <c r="D474" s="10"/>
      <c r="E474" s="10"/>
      <c r="F474" s="10"/>
      <c r="G474" s="29">
        <f>G475</f>
        <v>75498.20000000001</v>
      </c>
      <c r="H474" s="29">
        <f>H475</f>
        <v>75496.5</v>
      </c>
      <c r="I474" s="14">
        <f t="shared" si="41"/>
        <v>1.7000000000116415</v>
      </c>
      <c r="J474" s="14">
        <f t="shared" si="42"/>
        <v>99.99774829068771</v>
      </c>
      <c r="K474" s="14">
        <f>H474/H923*100</f>
        <v>5.451726049547437</v>
      </c>
    </row>
    <row r="475" spans="1:11" ht="15" outlineLevel="2">
      <c r="A475" s="11" t="s">
        <v>157</v>
      </c>
      <c r="B475" s="12" t="s">
        <v>328</v>
      </c>
      <c r="C475" s="12" t="s">
        <v>156</v>
      </c>
      <c r="D475" s="12" t="s">
        <v>111</v>
      </c>
      <c r="E475" s="12"/>
      <c r="F475" s="12"/>
      <c r="G475" s="30">
        <f>G476+G493</f>
        <v>75498.20000000001</v>
      </c>
      <c r="H475" s="30">
        <f>H476+H493</f>
        <v>75496.5</v>
      </c>
      <c r="I475" s="14">
        <f t="shared" si="41"/>
        <v>1.7000000000116415</v>
      </c>
      <c r="J475" s="14">
        <f t="shared" si="42"/>
        <v>99.99774829068771</v>
      </c>
      <c r="K475" s="14">
        <f>H475/H923*100</f>
        <v>5.451726049547437</v>
      </c>
    </row>
    <row r="476" spans="1:11" ht="63.75" outlineLevel="3">
      <c r="A476" s="11" t="s">
        <v>329</v>
      </c>
      <c r="B476" s="12" t="s">
        <v>328</v>
      </c>
      <c r="C476" s="12" t="s">
        <v>156</v>
      </c>
      <c r="D476" s="12" t="s">
        <v>111</v>
      </c>
      <c r="E476" s="12" t="s">
        <v>330</v>
      </c>
      <c r="F476" s="12"/>
      <c r="G476" s="30">
        <f>G477+G488</f>
        <v>55437.600000000006</v>
      </c>
      <c r="H476" s="30">
        <f>H477+H488</f>
        <v>55436.200000000004</v>
      </c>
      <c r="I476" s="14">
        <f t="shared" si="41"/>
        <v>1.4000000000014552</v>
      </c>
      <c r="J476" s="14">
        <f t="shared" si="42"/>
        <v>99.99747463815171</v>
      </c>
      <c r="K476" s="14">
        <f>H476/H923*100</f>
        <v>4.003138895550412</v>
      </c>
    </row>
    <row r="477" spans="1:11" ht="89.25" outlineLevel="4">
      <c r="A477" s="11" t="s">
        <v>331</v>
      </c>
      <c r="B477" s="12" t="s">
        <v>328</v>
      </c>
      <c r="C477" s="12" t="s">
        <v>156</v>
      </c>
      <c r="D477" s="12" t="s">
        <v>111</v>
      </c>
      <c r="E477" s="12" t="s">
        <v>332</v>
      </c>
      <c r="F477" s="12"/>
      <c r="G477" s="30">
        <f>G478</f>
        <v>54200.8</v>
      </c>
      <c r="H477" s="30">
        <f>H478</f>
        <v>54200.8</v>
      </c>
      <c r="I477" s="14">
        <f t="shared" si="41"/>
        <v>0</v>
      </c>
      <c r="J477" s="14">
        <f t="shared" si="42"/>
        <v>100</v>
      </c>
      <c r="K477" s="14">
        <f>H477/H923*100</f>
        <v>3.9139286359806187</v>
      </c>
    </row>
    <row r="478" spans="1:11" ht="89.25" outlineLevel="5">
      <c r="A478" s="11" t="s">
        <v>333</v>
      </c>
      <c r="B478" s="12" t="s">
        <v>328</v>
      </c>
      <c r="C478" s="12" t="s">
        <v>156</v>
      </c>
      <c r="D478" s="12" t="s">
        <v>111</v>
      </c>
      <c r="E478" s="12" t="s">
        <v>334</v>
      </c>
      <c r="F478" s="12"/>
      <c r="G478" s="30">
        <f>G479+G482+G485</f>
        <v>54200.8</v>
      </c>
      <c r="H478" s="30">
        <f>H479+H482+H485</f>
        <v>54200.8</v>
      </c>
      <c r="I478" s="14">
        <f t="shared" si="41"/>
        <v>0</v>
      </c>
      <c r="J478" s="14">
        <f t="shared" si="42"/>
        <v>100</v>
      </c>
      <c r="K478" s="14">
        <f>H478/H923*100</f>
        <v>3.9139286359806187</v>
      </c>
    </row>
    <row r="479" spans="1:11" ht="153" outlineLevel="6">
      <c r="A479" s="11" t="s">
        <v>335</v>
      </c>
      <c r="B479" s="12" t="s">
        <v>328</v>
      </c>
      <c r="C479" s="12" t="s">
        <v>156</v>
      </c>
      <c r="D479" s="12" t="s">
        <v>111</v>
      </c>
      <c r="E479" s="12" t="s">
        <v>336</v>
      </c>
      <c r="F479" s="12"/>
      <c r="G479" s="30">
        <f>G480</f>
        <v>37209.1</v>
      </c>
      <c r="H479" s="30">
        <f>H480</f>
        <v>37209.1</v>
      </c>
      <c r="I479" s="14">
        <f t="shared" si="41"/>
        <v>0</v>
      </c>
      <c r="J479" s="14">
        <f t="shared" si="42"/>
        <v>100</v>
      </c>
      <c r="K479" s="14">
        <f>H479/H923*100</f>
        <v>2.6869301192799075</v>
      </c>
    </row>
    <row r="480" spans="1:11" ht="38.25" outlineLevel="7">
      <c r="A480" s="11" t="s">
        <v>79</v>
      </c>
      <c r="B480" s="12" t="s">
        <v>328</v>
      </c>
      <c r="C480" s="12" t="s">
        <v>156</v>
      </c>
      <c r="D480" s="12" t="s">
        <v>111</v>
      </c>
      <c r="E480" s="12" t="s">
        <v>336</v>
      </c>
      <c r="F480" s="12" t="s">
        <v>80</v>
      </c>
      <c r="G480" s="30">
        <f>G481</f>
        <v>37209.1</v>
      </c>
      <c r="H480" s="30">
        <f>H481</f>
        <v>37209.1</v>
      </c>
      <c r="I480" s="14">
        <f t="shared" si="41"/>
        <v>0</v>
      </c>
      <c r="J480" s="14">
        <f t="shared" si="42"/>
        <v>100</v>
      </c>
      <c r="K480" s="14">
        <f>H480/H923*100</f>
        <v>2.6869301192799075</v>
      </c>
    </row>
    <row r="481" spans="1:11" ht="15" outlineLevel="7">
      <c r="A481" s="11" t="s">
        <v>234</v>
      </c>
      <c r="B481" s="12" t="s">
        <v>328</v>
      </c>
      <c r="C481" s="12" t="s">
        <v>156</v>
      </c>
      <c r="D481" s="12" t="s">
        <v>111</v>
      </c>
      <c r="E481" s="12" t="s">
        <v>336</v>
      </c>
      <c r="F481" s="12" t="s">
        <v>235</v>
      </c>
      <c r="G481" s="30">
        <v>37209.1</v>
      </c>
      <c r="H481" s="27">
        <v>37209.1</v>
      </c>
      <c r="I481" s="14">
        <f t="shared" si="41"/>
        <v>0</v>
      </c>
      <c r="J481" s="14">
        <f t="shared" si="42"/>
        <v>100</v>
      </c>
      <c r="K481" s="14">
        <f>H481/H923*100</f>
        <v>2.6869301192799075</v>
      </c>
    </row>
    <row r="482" spans="1:11" ht="63.75" outlineLevel="6">
      <c r="A482" s="11" t="s">
        <v>303</v>
      </c>
      <c r="B482" s="12" t="s">
        <v>328</v>
      </c>
      <c r="C482" s="12" t="s">
        <v>156</v>
      </c>
      <c r="D482" s="12" t="s">
        <v>111</v>
      </c>
      <c r="E482" s="12" t="s">
        <v>337</v>
      </c>
      <c r="F482" s="12"/>
      <c r="G482" s="30">
        <f>G483</f>
        <v>12964.7</v>
      </c>
      <c r="H482" s="30">
        <f>H483</f>
        <v>12964.7</v>
      </c>
      <c r="I482" s="14">
        <f t="shared" si="41"/>
        <v>0</v>
      </c>
      <c r="J482" s="14">
        <f t="shared" si="42"/>
        <v>100</v>
      </c>
      <c r="K482" s="14">
        <f>H482/H923*100</f>
        <v>0.9362022440055853</v>
      </c>
    </row>
    <row r="483" spans="1:11" ht="38.25" outlineLevel="7">
      <c r="A483" s="11" t="s">
        <v>79</v>
      </c>
      <c r="B483" s="12" t="s">
        <v>328</v>
      </c>
      <c r="C483" s="12" t="s">
        <v>156</v>
      </c>
      <c r="D483" s="12" t="s">
        <v>111</v>
      </c>
      <c r="E483" s="12" t="s">
        <v>337</v>
      </c>
      <c r="F483" s="12" t="s">
        <v>80</v>
      </c>
      <c r="G483" s="30">
        <f>G484</f>
        <v>12964.7</v>
      </c>
      <c r="H483" s="30">
        <f>H484</f>
        <v>12964.7</v>
      </c>
      <c r="I483" s="14">
        <f t="shared" si="41"/>
        <v>0</v>
      </c>
      <c r="J483" s="14">
        <f t="shared" si="42"/>
        <v>100</v>
      </c>
      <c r="K483" s="14">
        <f>H483/H923*100</f>
        <v>0.9362022440055853</v>
      </c>
    </row>
    <row r="484" spans="1:11" ht="15" outlineLevel="7">
      <c r="A484" s="11" t="s">
        <v>234</v>
      </c>
      <c r="B484" s="12" t="s">
        <v>328</v>
      </c>
      <c r="C484" s="12" t="s">
        <v>156</v>
      </c>
      <c r="D484" s="12" t="s">
        <v>111</v>
      </c>
      <c r="E484" s="12" t="s">
        <v>337</v>
      </c>
      <c r="F484" s="12" t="s">
        <v>235</v>
      </c>
      <c r="G484" s="30">
        <v>12964.7</v>
      </c>
      <c r="H484" s="27">
        <v>12964.7</v>
      </c>
      <c r="I484" s="14">
        <f t="shared" si="41"/>
        <v>0</v>
      </c>
      <c r="J484" s="14">
        <f t="shared" si="42"/>
        <v>100</v>
      </c>
      <c r="K484" s="14">
        <f>H484/H923*100</f>
        <v>0.9362022440055853</v>
      </c>
    </row>
    <row r="485" spans="1:11" ht="63.75" outlineLevel="6">
      <c r="A485" s="11" t="s">
        <v>251</v>
      </c>
      <c r="B485" s="12" t="s">
        <v>328</v>
      </c>
      <c r="C485" s="12" t="s">
        <v>156</v>
      </c>
      <c r="D485" s="12" t="s">
        <v>111</v>
      </c>
      <c r="E485" s="12" t="s">
        <v>338</v>
      </c>
      <c r="F485" s="12"/>
      <c r="G485" s="30">
        <f>G486</f>
        <v>4027</v>
      </c>
      <c r="H485" s="30">
        <f>H486</f>
        <v>4027</v>
      </c>
      <c r="I485" s="14">
        <f t="shared" si="41"/>
        <v>0</v>
      </c>
      <c r="J485" s="14">
        <f t="shared" si="42"/>
        <v>100</v>
      </c>
      <c r="K485" s="14">
        <f>H485/H923*100</f>
        <v>0.29079627269512537</v>
      </c>
    </row>
    <row r="486" spans="1:11" ht="38.25" outlineLevel="7">
      <c r="A486" s="11" t="s">
        <v>79</v>
      </c>
      <c r="B486" s="12" t="s">
        <v>328</v>
      </c>
      <c r="C486" s="12" t="s">
        <v>156</v>
      </c>
      <c r="D486" s="12" t="s">
        <v>111</v>
      </c>
      <c r="E486" s="12" t="s">
        <v>338</v>
      </c>
      <c r="F486" s="12" t="s">
        <v>80</v>
      </c>
      <c r="G486" s="30">
        <f>G487</f>
        <v>4027</v>
      </c>
      <c r="H486" s="30">
        <f>H487</f>
        <v>4027</v>
      </c>
      <c r="I486" s="14">
        <f t="shared" si="41"/>
        <v>0</v>
      </c>
      <c r="J486" s="14">
        <f t="shared" si="42"/>
        <v>100</v>
      </c>
      <c r="K486" s="14">
        <f>H486/H923*100</f>
        <v>0.29079627269512537</v>
      </c>
    </row>
    <row r="487" spans="1:11" ht="15" outlineLevel="7">
      <c r="A487" s="11" t="s">
        <v>234</v>
      </c>
      <c r="B487" s="12" t="s">
        <v>328</v>
      </c>
      <c r="C487" s="12" t="s">
        <v>156</v>
      </c>
      <c r="D487" s="12" t="s">
        <v>111</v>
      </c>
      <c r="E487" s="12" t="s">
        <v>338</v>
      </c>
      <c r="F487" s="12" t="s">
        <v>235</v>
      </c>
      <c r="G487" s="30">
        <v>4027</v>
      </c>
      <c r="H487" s="27">
        <v>4027</v>
      </c>
      <c r="I487" s="14">
        <f t="shared" si="41"/>
        <v>0</v>
      </c>
      <c r="J487" s="14">
        <f t="shared" si="42"/>
        <v>100</v>
      </c>
      <c r="K487" s="14">
        <f>H487/H923*100</f>
        <v>0.29079627269512537</v>
      </c>
    </row>
    <row r="488" spans="1:11" ht="51" outlineLevel="4">
      <c r="A488" s="11" t="s">
        <v>339</v>
      </c>
      <c r="B488" s="12" t="s">
        <v>328</v>
      </c>
      <c r="C488" s="12" t="s">
        <v>156</v>
      </c>
      <c r="D488" s="12" t="s">
        <v>111</v>
      </c>
      <c r="E488" s="12" t="s">
        <v>340</v>
      </c>
      <c r="F488" s="12"/>
      <c r="G488" s="30">
        <f aca="true" t="shared" si="43" ref="G488:H491">G489</f>
        <v>1236.8</v>
      </c>
      <c r="H488" s="30">
        <f t="shared" si="43"/>
        <v>1235.4</v>
      </c>
      <c r="I488" s="14">
        <f t="shared" si="41"/>
        <v>1.3999999999998636</v>
      </c>
      <c r="J488" s="14">
        <f t="shared" si="42"/>
        <v>99.88680465717982</v>
      </c>
      <c r="K488" s="14">
        <f>H488/H923*100</f>
        <v>0.08921025956979337</v>
      </c>
    </row>
    <row r="489" spans="1:11" ht="51" outlineLevel="5">
      <c r="A489" s="11" t="s">
        <v>341</v>
      </c>
      <c r="B489" s="12" t="s">
        <v>328</v>
      </c>
      <c r="C489" s="12" t="s">
        <v>156</v>
      </c>
      <c r="D489" s="12" t="s">
        <v>111</v>
      </c>
      <c r="E489" s="12" t="s">
        <v>342</v>
      </c>
      <c r="F489" s="12"/>
      <c r="G489" s="30">
        <f t="shared" si="43"/>
        <v>1236.8</v>
      </c>
      <c r="H489" s="30">
        <f t="shared" si="43"/>
        <v>1235.4</v>
      </c>
      <c r="I489" s="14">
        <f t="shared" si="41"/>
        <v>1.3999999999998636</v>
      </c>
      <c r="J489" s="14">
        <f t="shared" si="42"/>
        <v>99.88680465717982</v>
      </c>
      <c r="K489" s="14">
        <f>H489/H923*100</f>
        <v>0.08921025956979337</v>
      </c>
    </row>
    <row r="490" spans="1:11" ht="63.75" outlineLevel="6">
      <c r="A490" s="11" t="s">
        <v>343</v>
      </c>
      <c r="B490" s="12" t="s">
        <v>328</v>
      </c>
      <c r="C490" s="12" t="s">
        <v>156</v>
      </c>
      <c r="D490" s="12" t="s">
        <v>111</v>
      </c>
      <c r="E490" s="12" t="s">
        <v>344</v>
      </c>
      <c r="F490" s="12"/>
      <c r="G490" s="30">
        <f t="shared" si="43"/>
        <v>1236.8</v>
      </c>
      <c r="H490" s="30">
        <f t="shared" si="43"/>
        <v>1235.4</v>
      </c>
      <c r="I490" s="14">
        <f t="shared" si="41"/>
        <v>1.3999999999998636</v>
      </c>
      <c r="J490" s="14">
        <f t="shared" si="42"/>
        <v>99.88680465717982</v>
      </c>
      <c r="K490" s="14">
        <f>H490/H923*100</f>
        <v>0.08921025956979337</v>
      </c>
    </row>
    <row r="491" spans="1:11" ht="38.25" outlineLevel="7">
      <c r="A491" s="11" t="s">
        <v>79</v>
      </c>
      <c r="B491" s="12" t="s">
        <v>328</v>
      </c>
      <c r="C491" s="12" t="s">
        <v>156</v>
      </c>
      <c r="D491" s="12" t="s">
        <v>111</v>
      </c>
      <c r="E491" s="12" t="s">
        <v>344</v>
      </c>
      <c r="F491" s="12" t="s">
        <v>80</v>
      </c>
      <c r="G491" s="30">
        <f t="shared" si="43"/>
        <v>1236.8</v>
      </c>
      <c r="H491" s="30">
        <f t="shared" si="43"/>
        <v>1235.4</v>
      </c>
      <c r="I491" s="14">
        <f t="shared" si="41"/>
        <v>1.3999999999998636</v>
      </c>
      <c r="J491" s="14">
        <f t="shared" si="42"/>
        <v>99.88680465717982</v>
      </c>
      <c r="K491" s="14">
        <f>H491/H923*100</f>
        <v>0.08921025956979337</v>
      </c>
    </row>
    <row r="492" spans="1:11" ht="15" outlineLevel="7">
      <c r="A492" s="11" t="s">
        <v>234</v>
      </c>
      <c r="B492" s="12" t="s">
        <v>328</v>
      </c>
      <c r="C492" s="12" t="s">
        <v>156</v>
      </c>
      <c r="D492" s="12" t="s">
        <v>111</v>
      </c>
      <c r="E492" s="12" t="s">
        <v>344</v>
      </c>
      <c r="F492" s="12" t="s">
        <v>235</v>
      </c>
      <c r="G492" s="30">
        <v>1236.8</v>
      </c>
      <c r="H492" s="27">
        <v>1235.4</v>
      </c>
      <c r="I492" s="14">
        <f t="shared" si="41"/>
        <v>1.3999999999998636</v>
      </c>
      <c r="J492" s="14">
        <f t="shared" si="42"/>
        <v>99.88680465717982</v>
      </c>
      <c r="K492" s="14">
        <f>H492/H923*100</f>
        <v>0.08921025956979337</v>
      </c>
    </row>
    <row r="493" spans="1:11" ht="51" outlineLevel="3">
      <c r="A493" s="11" t="s">
        <v>158</v>
      </c>
      <c r="B493" s="12" t="s">
        <v>328</v>
      </c>
      <c r="C493" s="12" t="s">
        <v>156</v>
      </c>
      <c r="D493" s="12" t="s">
        <v>111</v>
      </c>
      <c r="E493" s="12" t="s">
        <v>159</v>
      </c>
      <c r="F493" s="12"/>
      <c r="G493" s="30">
        <f>G494</f>
        <v>20060.600000000002</v>
      </c>
      <c r="H493" s="30">
        <f>H494</f>
        <v>20060.300000000003</v>
      </c>
      <c r="I493" s="14">
        <f t="shared" si="41"/>
        <v>0.2999999999992724</v>
      </c>
      <c r="J493" s="14">
        <f t="shared" si="42"/>
        <v>99.99850453127026</v>
      </c>
      <c r="K493" s="14">
        <f>H493/H923*100</f>
        <v>1.448587153997026</v>
      </c>
    </row>
    <row r="494" spans="1:11" ht="38.25" outlineLevel="4">
      <c r="A494" s="11" t="s">
        <v>160</v>
      </c>
      <c r="B494" s="12" t="s">
        <v>328</v>
      </c>
      <c r="C494" s="12" t="s">
        <v>156</v>
      </c>
      <c r="D494" s="12" t="s">
        <v>111</v>
      </c>
      <c r="E494" s="12" t="s">
        <v>161</v>
      </c>
      <c r="F494" s="12"/>
      <c r="G494" s="30">
        <f>G495</f>
        <v>20060.600000000002</v>
      </c>
      <c r="H494" s="30">
        <f>H495</f>
        <v>20060.300000000003</v>
      </c>
      <c r="I494" s="14">
        <f t="shared" si="41"/>
        <v>0.2999999999992724</v>
      </c>
      <c r="J494" s="14">
        <f t="shared" si="42"/>
        <v>99.99850453127026</v>
      </c>
      <c r="K494" s="14">
        <f>H494/H923*100</f>
        <v>1.448587153997026</v>
      </c>
    </row>
    <row r="495" spans="1:11" ht="38.25" outlineLevel="5">
      <c r="A495" s="11" t="s">
        <v>162</v>
      </c>
      <c r="B495" s="12" t="s">
        <v>328</v>
      </c>
      <c r="C495" s="12" t="s">
        <v>156</v>
      </c>
      <c r="D495" s="12" t="s">
        <v>111</v>
      </c>
      <c r="E495" s="12" t="s">
        <v>163</v>
      </c>
      <c r="F495" s="12"/>
      <c r="G495" s="30">
        <f>G496+G499+G502</f>
        <v>20060.600000000002</v>
      </c>
      <c r="H495" s="30">
        <f>H496+H499+H502</f>
        <v>20060.300000000003</v>
      </c>
      <c r="I495" s="14">
        <f t="shared" si="41"/>
        <v>0.2999999999992724</v>
      </c>
      <c r="J495" s="14">
        <f t="shared" si="42"/>
        <v>99.99850453127026</v>
      </c>
      <c r="K495" s="14">
        <f>H495/H923*100</f>
        <v>1.448587153997026</v>
      </c>
    </row>
    <row r="496" spans="1:11" ht="102" outlineLevel="6">
      <c r="A496" s="11" t="s">
        <v>164</v>
      </c>
      <c r="B496" s="12" t="s">
        <v>328</v>
      </c>
      <c r="C496" s="12" t="s">
        <v>156</v>
      </c>
      <c r="D496" s="12" t="s">
        <v>111</v>
      </c>
      <c r="E496" s="12" t="s">
        <v>165</v>
      </c>
      <c r="F496" s="12"/>
      <c r="G496" s="30">
        <f>G497</f>
        <v>10503.6</v>
      </c>
      <c r="H496" s="30">
        <f>H497</f>
        <v>10503.3</v>
      </c>
      <c r="I496" s="14">
        <f t="shared" si="41"/>
        <v>0.3000000000010914</v>
      </c>
      <c r="J496" s="14">
        <f t="shared" si="42"/>
        <v>99.99714383639893</v>
      </c>
      <c r="K496" s="14">
        <f>H496/H923*100</f>
        <v>0.758460514278299</v>
      </c>
    </row>
    <row r="497" spans="1:11" ht="38.25" outlineLevel="7">
      <c r="A497" s="11" t="s">
        <v>79</v>
      </c>
      <c r="B497" s="12" t="s">
        <v>328</v>
      </c>
      <c r="C497" s="12" t="s">
        <v>156</v>
      </c>
      <c r="D497" s="12" t="s">
        <v>111</v>
      </c>
      <c r="E497" s="12" t="s">
        <v>165</v>
      </c>
      <c r="F497" s="12" t="s">
        <v>80</v>
      </c>
      <c r="G497" s="30">
        <f>G498</f>
        <v>10503.6</v>
      </c>
      <c r="H497" s="30">
        <f>H498</f>
        <v>10503.3</v>
      </c>
      <c r="I497" s="14">
        <f t="shared" si="41"/>
        <v>0.3000000000010914</v>
      </c>
      <c r="J497" s="14">
        <f t="shared" si="42"/>
        <v>99.99714383639893</v>
      </c>
      <c r="K497" s="14">
        <f>H497/H923*100</f>
        <v>0.758460514278299</v>
      </c>
    </row>
    <row r="498" spans="1:11" ht="15" outlineLevel="7">
      <c r="A498" s="11" t="s">
        <v>166</v>
      </c>
      <c r="B498" s="12" t="s">
        <v>328</v>
      </c>
      <c r="C498" s="12" t="s">
        <v>156</v>
      </c>
      <c r="D498" s="12" t="s">
        <v>111</v>
      </c>
      <c r="E498" s="12" t="s">
        <v>165</v>
      </c>
      <c r="F498" s="12" t="s">
        <v>167</v>
      </c>
      <c r="G498" s="30">
        <v>10503.6</v>
      </c>
      <c r="H498" s="27">
        <v>10503.3</v>
      </c>
      <c r="I498" s="14">
        <f t="shared" si="41"/>
        <v>0.3000000000010914</v>
      </c>
      <c r="J498" s="14">
        <f t="shared" si="42"/>
        <v>99.99714383639893</v>
      </c>
      <c r="K498" s="14">
        <f>H498/H923*100</f>
        <v>0.758460514278299</v>
      </c>
    </row>
    <row r="499" spans="1:11" ht="63.75" outlineLevel="6">
      <c r="A499" s="11" t="s">
        <v>168</v>
      </c>
      <c r="B499" s="12" t="s">
        <v>328</v>
      </c>
      <c r="C499" s="12" t="s">
        <v>156</v>
      </c>
      <c r="D499" s="12" t="s">
        <v>111</v>
      </c>
      <c r="E499" s="12" t="s">
        <v>169</v>
      </c>
      <c r="F499" s="12"/>
      <c r="G499" s="30">
        <f>G500</f>
        <v>7292.1</v>
      </c>
      <c r="H499" s="30">
        <f>H500</f>
        <v>7292.1</v>
      </c>
      <c r="I499" s="14">
        <f t="shared" si="41"/>
        <v>0</v>
      </c>
      <c r="J499" s="14">
        <f t="shared" si="42"/>
        <v>100</v>
      </c>
      <c r="K499" s="14">
        <f>H499/H923*100</f>
        <v>0.5265744971741058</v>
      </c>
    </row>
    <row r="500" spans="1:11" ht="38.25" outlineLevel="7">
      <c r="A500" s="11" t="s">
        <v>79</v>
      </c>
      <c r="B500" s="12" t="s">
        <v>328</v>
      </c>
      <c r="C500" s="12" t="s">
        <v>156</v>
      </c>
      <c r="D500" s="12" t="s">
        <v>111</v>
      </c>
      <c r="E500" s="12" t="s">
        <v>169</v>
      </c>
      <c r="F500" s="12" t="s">
        <v>80</v>
      </c>
      <c r="G500" s="30">
        <f>G501</f>
        <v>7292.1</v>
      </c>
      <c r="H500" s="30">
        <f>H501</f>
        <v>7292.1</v>
      </c>
      <c r="I500" s="14">
        <f t="shared" si="41"/>
        <v>0</v>
      </c>
      <c r="J500" s="14">
        <f t="shared" si="42"/>
        <v>100</v>
      </c>
      <c r="K500" s="14">
        <f>H500/H923*100</f>
        <v>0.5265744971741058</v>
      </c>
    </row>
    <row r="501" spans="1:11" ht="15" outlineLevel="7">
      <c r="A501" s="11" t="s">
        <v>166</v>
      </c>
      <c r="B501" s="12" t="s">
        <v>328</v>
      </c>
      <c r="C501" s="12" t="s">
        <v>156</v>
      </c>
      <c r="D501" s="12" t="s">
        <v>111</v>
      </c>
      <c r="E501" s="12" t="s">
        <v>169</v>
      </c>
      <c r="F501" s="12" t="s">
        <v>167</v>
      </c>
      <c r="G501" s="30">
        <v>7292.1</v>
      </c>
      <c r="H501" s="27">
        <v>7292.1</v>
      </c>
      <c r="I501" s="14">
        <f t="shared" si="41"/>
        <v>0</v>
      </c>
      <c r="J501" s="14">
        <f t="shared" si="42"/>
        <v>100</v>
      </c>
      <c r="K501" s="14">
        <f>H501/H923*100</f>
        <v>0.5265744971741058</v>
      </c>
    </row>
    <row r="502" spans="1:11" ht="63.75" outlineLevel="6">
      <c r="A502" s="11" t="s">
        <v>170</v>
      </c>
      <c r="B502" s="12" t="s">
        <v>328</v>
      </c>
      <c r="C502" s="12" t="s">
        <v>156</v>
      </c>
      <c r="D502" s="12" t="s">
        <v>111</v>
      </c>
      <c r="E502" s="12" t="s">
        <v>171</v>
      </c>
      <c r="F502" s="12"/>
      <c r="G502" s="30">
        <f>G503</f>
        <v>2264.9</v>
      </c>
      <c r="H502" s="30">
        <f>H503</f>
        <v>2264.9</v>
      </c>
      <c r="I502" s="14">
        <f t="shared" si="41"/>
        <v>0</v>
      </c>
      <c r="J502" s="14">
        <f t="shared" si="42"/>
        <v>100</v>
      </c>
      <c r="K502" s="14">
        <f>H502/H923*100</f>
        <v>0.16355214254462117</v>
      </c>
    </row>
    <row r="503" spans="1:11" ht="38.25" outlineLevel="7">
      <c r="A503" s="11" t="s">
        <v>79</v>
      </c>
      <c r="B503" s="12" t="s">
        <v>328</v>
      </c>
      <c r="C503" s="12" t="s">
        <v>156</v>
      </c>
      <c r="D503" s="12" t="s">
        <v>111</v>
      </c>
      <c r="E503" s="12" t="s">
        <v>171</v>
      </c>
      <c r="F503" s="12" t="s">
        <v>80</v>
      </c>
      <c r="G503" s="30">
        <f>G504</f>
        <v>2264.9</v>
      </c>
      <c r="H503" s="30">
        <f>H504</f>
        <v>2264.9</v>
      </c>
      <c r="I503" s="14">
        <f t="shared" si="41"/>
        <v>0</v>
      </c>
      <c r="J503" s="14">
        <f t="shared" si="42"/>
        <v>100</v>
      </c>
      <c r="K503" s="14">
        <f>H503/H923*100</f>
        <v>0.16355214254462117</v>
      </c>
    </row>
    <row r="504" spans="1:11" ht="15" outlineLevel="7">
      <c r="A504" s="11" t="s">
        <v>166</v>
      </c>
      <c r="B504" s="12" t="s">
        <v>328</v>
      </c>
      <c r="C504" s="12" t="s">
        <v>156</v>
      </c>
      <c r="D504" s="12" t="s">
        <v>111</v>
      </c>
      <c r="E504" s="12" t="s">
        <v>171</v>
      </c>
      <c r="F504" s="12" t="s">
        <v>167</v>
      </c>
      <c r="G504" s="30">
        <v>2264.9</v>
      </c>
      <c r="H504" s="27">
        <v>2264.9</v>
      </c>
      <c r="I504" s="14">
        <f t="shared" si="41"/>
        <v>0</v>
      </c>
      <c r="J504" s="14">
        <f t="shared" si="42"/>
        <v>100</v>
      </c>
      <c r="K504" s="14">
        <f>H504/H923*100</f>
        <v>0.16355214254462117</v>
      </c>
    </row>
    <row r="505" spans="1:11" ht="15" outlineLevel="1">
      <c r="A505" s="9" t="s">
        <v>345</v>
      </c>
      <c r="B505" s="10" t="s">
        <v>328</v>
      </c>
      <c r="C505" s="10" t="s">
        <v>346</v>
      </c>
      <c r="D505" s="10"/>
      <c r="E505" s="10"/>
      <c r="F505" s="10"/>
      <c r="G505" s="29">
        <f>G506+G565</f>
        <v>142515.136</v>
      </c>
      <c r="H505" s="29">
        <f>H506+H565</f>
        <v>137242.59999999998</v>
      </c>
      <c r="I505" s="14">
        <f t="shared" si="41"/>
        <v>5272.536000000022</v>
      </c>
      <c r="J505" s="14">
        <f t="shared" si="42"/>
        <v>96.3003677026979</v>
      </c>
      <c r="K505" s="14">
        <f>H505/H923*100</f>
        <v>9.91051316985051</v>
      </c>
    </row>
    <row r="506" spans="1:11" ht="15" outlineLevel="2">
      <c r="A506" s="11" t="s">
        <v>347</v>
      </c>
      <c r="B506" s="12" t="s">
        <v>328</v>
      </c>
      <c r="C506" s="12" t="s">
        <v>346</v>
      </c>
      <c r="D506" s="12" t="s">
        <v>12</v>
      </c>
      <c r="E506" s="12"/>
      <c r="F506" s="12"/>
      <c r="G506" s="30">
        <f>G507+G560</f>
        <v>123832.336</v>
      </c>
      <c r="H506" s="30">
        <f>H507+H560</f>
        <v>118559.79999999999</v>
      </c>
      <c r="I506" s="14">
        <f t="shared" si="41"/>
        <v>5272.536000000007</v>
      </c>
      <c r="J506" s="14">
        <f t="shared" si="42"/>
        <v>95.74219774066121</v>
      </c>
      <c r="K506" s="14">
        <f>H506/H923*100</f>
        <v>8.561397549411353</v>
      </c>
    </row>
    <row r="507" spans="1:11" ht="63.75" outlineLevel="3">
      <c r="A507" s="11" t="s">
        <v>329</v>
      </c>
      <c r="B507" s="12" t="s">
        <v>328</v>
      </c>
      <c r="C507" s="12" t="s">
        <v>346</v>
      </c>
      <c r="D507" s="12" t="s">
        <v>12</v>
      </c>
      <c r="E507" s="12" t="s">
        <v>330</v>
      </c>
      <c r="F507" s="12"/>
      <c r="G507" s="30">
        <f>G508+G519+G530</f>
        <v>123805.336</v>
      </c>
      <c r="H507" s="30">
        <f>H508+H519+H530</f>
        <v>118532.79999999999</v>
      </c>
      <c r="I507" s="14">
        <f t="shared" si="41"/>
        <v>5272.536000000007</v>
      </c>
      <c r="J507" s="14">
        <f t="shared" si="42"/>
        <v>95.74126918083724</v>
      </c>
      <c r="K507" s="14">
        <f>H507/H923*100</f>
        <v>8.55944783514198</v>
      </c>
    </row>
    <row r="508" spans="1:11" ht="51" outlineLevel="4">
      <c r="A508" s="11" t="s">
        <v>348</v>
      </c>
      <c r="B508" s="12" t="s">
        <v>328</v>
      </c>
      <c r="C508" s="12" t="s">
        <v>346</v>
      </c>
      <c r="D508" s="12" t="s">
        <v>12</v>
      </c>
      <c r="E508" s="12" t="s">
        <v>349</v>
      </c>
      <c r="F508" s="12"/>
      <c r="G508" s="30">
        <f>G509</f>
        <v>69612.8</v>
      </c>
      <c r="H508" s="30">
        <f>H509</f>
        <v>69612.8</v>
      </c>
      <c r="I508" s="14">
        <f t="shared" si="41"/>
        <v>0</v>
      </c>
      <c r="J508" s="14">
        <f t="shared" si="42"/>
        <v>100</v>
      </c>
      <c r="K508" s="14">
        <f>H508/H923*100</f>
        <v>5.026854425595039</v>
      </c>
    </row>
    <row r="509" spans="1:11" ht="51" outlineLevel="5">
      <c r="A509" s="11" t="s">
        <v>350</v>
      </c>
      <c r="B509" s="12" t="s">
        <v>328</v>
      </c>
      <c r="C509" s="12" t="s">
        <v>346</v>
      </c>
      <c r="D509" s="12" t="s">
        <v>12</v>
      </c>
      <c r="E509" s="12" t="s">
        <v>351</v>
      </c>
      <c r="F509" s="12"/>
      <c r="G509" s="30">
        <f>G510+G513+G516</f>
        <v>69612.8</v>
      </c>
      <c r="H509" s="30">
        <f>H510+H513+H516</f>
        <v>69612.8</v>
      </c>
      <c r="I509" s="14">
        <f t="shared" si="41"/>
        <v>0</v>
      </c>
      <c r="J509" s="14">
        <f t="shared" si="42"/>
        <v>100</v>
      </c>
      <c r="K509" s="14">
        <f>H509/H923*100</f>
        <v>5.026854425595039</v>
      </c>
    </row>
    <row r="510" spans="1:11" ht="127.5" outlineLevel="6">
      <c r="A510" s="11" t="s">
        <v>352</v>
      </c>
      <c r="B510" s="12" t="s">
        <v>328</v>
      </c>
      <c r="C510" s="12" t="s">
        <v>346</v>
      </c>
      <c r="D510" s="12" t="s">
        <v>12</v>
      </c>
      <c r="E510" s="12" t="s">
        <v>353</v>
      </c>
      <c r="F510" s="12"/>
      <c r="G510" s="30">
        <f>G511</f>
        <v>46203.1</v>
      </c>
      <c r="H510" s="30">
        <f>H511</f>
        <v>46203.1</v>
      </c>
      <c r="I510" s="14">
        <f t="shared" si="41"/>
        <v>0</v>
      </c>
      <c r="J510" s="14">
        <f t="shared" si="42"/>
        <v>100</v>
      </c>
      <c r="K510" s="14">
        <f>H510/H923*100</f>
        <v>3.33640160590021</v>
      </c>
    </row>
    <row r="511" spans="1:11" ht="38.25" outlineLevel="7">
      <c r="A511" s="11" t="s">
        <v>79</v>
      </c>
      <c r="B511" s="12" t="s">
        <v>328</v>
      </c>
      <c r="C511" s="12" t="s">
        <v>346</v>
      </c>
      <c r="D511" s="12" t="s">
        <v>12</v>
      </c>
      <c r="E511" s="12" t="s">
        <v>353</v>
      </c>
      <c r="F511" s="12" t="s">
        <v>80</v>
      </c>
      <c r="G511" s="30">
        <f>G512</f>
        <v>46203.1</v>
      </c>
      <c r="H511" s="30">
        <f>H512</f>
        <v>46203.1</v>
      </c>
      <c r="I511" s="14">
        <f t="shared" si="41"/>
        <v>0</v>
      </c>
      <c r="J511" s="14">
        <f t="shared" si="42"/>
        <v>100</v>
      </c>
      <c r="K511" s="14">
        <f>H511/H923*100</f>
        <v>3.33640160590021</v>
      </c>
    </row>
    <row r="512" spans="1:11" ht="15" outlineLevel="7">
      <c r="A512" s="11" t="s">
        <v>234</v>
      </c>
      <c r="B512" s="12" t="s">
        <v>328</v>
      </c>
      <c r="C512" s="12" t="s">
        <v>346</v>
      </c>
      <c r="D512" s="12" t="s">
        <v>12</v>
      </c>
      <c r="E512" s="12" t="s">
        <v>353</v>
      </c>
      <c r="F512" s="12" t="s">
        <v>235</v>
      </c>
      <c r="G512" s="30">
        <v>46203.1</v>
      </c>
      <c r="H512" s="27">
        <v>46203.1</v>
      </c>
      <c r="I512" s="14">
        <f t="shared" si="41"/>
        <v>0</v>
      </c>
      <c r="J512" s="14">
        <f t="shared" si="42"/>
        <v>100</v>
      </c>
      <c r="K512" s="14">
        <f>H512/H923*100</f>
        <v>3.33640160590021</v>
      </c>
    </row>
    <row r="513" spans="1:11" ht="63.75" outlineLevel="6">
      <c r="A513" s="11" t="s">
        <v>303</v>
      </c>
      <c r="B513" s="12" t="s">
        <v>328</v>
      </c>
      <c r="C513" s="12" t="s">
        <v>346</v>
      </c>
      <c r="D513" s="12" t="s">
        <v>12</v>
      </c>
      <c r="E513" s="12" t="s">
        <v>354</v>
      </c>
      <c r="F513" s="12"/>
      <c r="G513" s="30">
        <f>G514</f>
        <v>17861.6</v>
      </c>
      <c r="H513" s="30">
        <f>H514</f>
        <v>17861.6</v>
      </c>
      <c r="I513" s="14">
        <f t="shared" si="41"/>
        <v>0</v>
      </c>
      <c r="J513" s="14">
        <f t="shared" si="42"/>
        <v>100</v>
      </c>
      <c r="K513" s="14">
        <f>H513/H923*100</f>
        <v>1.2898154219943507</v>
      </c>
    </row>
    <row r="514" spans="1:11" ht="38.25" outlineLevel="7">
      <c r="A514" s="11" t="s">
        <v>79</v>
      </c>
      <c r="B514" s="12" t="s">
        <v>328</v>
      </c>
      <c r="C514" s="12" t="s">
        <v>346</v>
      </c>
      <c r="D514" s="12" t="s">
        <v>12</v>
      </c>
      <c r="E514" s="12" t="s">
        <v>354</v>
      </c>
      <c r="F514" s="12" t="s">
        <v>80</v>
      </c>
      <c r="G514" s="30">
        <f>G515</f>
        <v>17861.6</v>
      </c>
      <c r="H514" s="30">
        <f>H515</f>
        <v>17861.6</v>
      </c>
      <c r="I514" s="14">
        <f t="shared" si="41"/>
        <v>0</v>
      </c>
      <c r="J514" s="14">
        <f t="shared" si="42"/>
        <v>100</v>
      </c>
      <c r="K514" s="14">
        <f>H514/H923*100</f>
        <v>1.2898154219943507</v>
      </c>
    </row>
    <row r="515" spans="1:11" ht="15" outlineLevel="7">
      <c r="A515" s="11" t="s">
        <v>234</v>
      </c>
      <c r="B515" s="12" t="s">
        <v>328</v>
      </c>
      <c r="C515" s="12" t="s">
        <v>346</v>
      </c>
      <c r="D515" s="12" t="s">
        <v>12</v>
      </c>
      <c r="E515" s="12" t="s">
        <v>354</v>
      </c>
      <c r="F515" s="12" t="s">
        <v>235</v>
      </c>
      <c r="G515" s="30">
        <v>17861.6</v>
      </c>
      <c r="H515" s="27">
        <v>17861.6</v>
      </c>
      <c r="I515" s="14">
        <f t="shared" si="41"/>
        <v>0</v>
      </c>
      <c r="J515" s="14">
        <f t="shared" si="42"/>
        <v>100</v>
      </c>
      <c r="K515" s="14">
        <f>H515/H923*100</f>
        <v>1.2898154219943507</v>
      </c>
    </row>
    <row r="516" spans="1:11" ht="63.75" outlineLevel="6">
      <c r="A516" s="11" t="s">
        <v>170</v>
      </c>
      <c r="B516" s="12" t="s">
        <v>328</v>
      </c>
      <c r="C516" s="12" t="s">
        <v>346</v>
      </c>
      <c r="D516" s="12" t="s">
        <v>12</v>
      </c>
      <c r="E516" s="12" t="s">
        <v>355</v>
      </c>
      <c r="F516" s="12"/>
      <c r="G516" s="30">
        <f>G517</f>
        <v>5548.1</v>
      </c>
      <c r="H516" s="30">
        <f>H517</f>
        <v>5548.1</v>
      </c>
      <c r="I516" s="14">
        <f t="shared" si="41"/>
        <v>0</v>
      </c>
      <c r="J516" s="14">
        <f t="shared" si="42"/>
        <v>100</v>
      </c>
      <c r="K516" s="14">
        <f>H516/H923*100</f>
        <v>0.40063739770047807</v>
      </c>
    </row>
    <row r="517" spans="1:11" ht="38.25" outlineLevel="7">
      <c r="A517" s="11" t="s">
        <v>79</v>
      </c>
      <c r="B517" s="12" t="s">
        <v>328</v>
      </c>
      <c r="C517" s="12" t="s">
        <v>346</v>
      </c>
      <c r="D517" s="12" t="s">
        <v>12</v>
      </c>
      <c r="E517" s="12" t="s">
        <v>355</v>
      </c>
      <c r="F517" s="12" t="s">
        <v>80</v>
      </c>
      <c r="G517" s="30">
        <f>G518</f>
        <v>5548.1</v>
      </c>
      <c r="H517" s="30">
        <f>H518</f>
        <v>5548.1</v>
      </c>
      <c r="I517" s="14">
        <f t="shared" si="41"/>
        <v>0</v>
      </c>
      <c r="J517" s="14">
        <f t="shared" si="42"/>
        <v>100</v>
      </c>
      <c r="K517" s="14">
        <f>H517/H923*100</f>
        <v>0.40063739770047807</v>
      </c>
    </row>
    <row r="518" spans="1:11" ht="15" outlineLevel="7">
      <c r="A518" s="11" t="s">
        <v>234</v>
      </c>
      <c r="B518" s="12" t="s">
        <v>328</v>
      </c>
      <c r="C518" s="12" t="s">
        <v>346</v>
      </c>
      <c r="D518" s="12" t="s">
        <v>12</v>
      </c>
      <c r="E518" s="12" t="s">
        <v>355</v>
      </c>
      <c r="F518" s="12" t="s">
        <v>235</v>
      </c>
      <c r="G518" s="30">
        <v>5548.1</v>
      </c>
      <c r="H518" s="27">
        <v>5548.1</v>
      </c>
      <c r="I518" s="14">
        <f t="shared" si="41"/>
        <v>0</v>
      </c>
      <c r="J518" s="14">
        <f t="shared" si="42"/>
        <v>100</v>
      </c>
      <c r="K518" s="14">
        <f>H518/H923*100</f>
        <v>0.40063739770047807</v>
      </c>
    </row>
    <row r="519" spans="1:11" ht="51" outlineLevel="4">
      <c r="A519" s="11" t="s">
        <v>356</v>
      </c>
      <c r="B519" s="12" t="s">
        <v>328</v>
      </c>
      <c r="C519" s="12" t="s">
        <v>346</v>
      </c>
      <c r="D519" s="12" t="s">
        <v>12</v>
      </c>
      <c r="E519" s="12" t="s">
        <v>357</v>
      </c>
      <c r="F519" s="12"/>
      <c r="G519" s="30">
        <f>G520</f>
        <v>27031.399999999998</v>
      </c>
      <c r="H519" s="30">
        <f>H520</f>
        <v>27030.6</v>
      </c>
      <c r="I519" s="14">
        <f t="shared" si="41"/>
        <v>0.7999999999992724</v>
      </c>
      <c r="J519" s="14">
        <f t="shared" si="42"/>
        <v>99.99704047885054</v>
      </c>
      <c r="K519" s="14">
        <f>H519/H923*100</f>
        <v>1.9519239455457797</v>
      </c>
    </row>
    <row r="520" spans="1:11" ht="51" outlineLevel="5">
      <c r="A520" s="11" t="s">
        <v>358</v>
      </c>
      <c r="B520" s="12" t="s">
        <v>328</v>
      </c>
      <c r="C520" s="12" t="s">
        <v>346</v>
      </c>
      <c r="D520" s="12" t="s">
        <v>12</v>
      </c>
      <c r="E520" s="12" t="s">
        <v>359</v>
      </c>
      <c r="F520" s="12"/>
      <c r="G520" s="30">
        <f>G521+G524+G527</f>
        <v>27031.399999999998</v>
      </c>
      <c r="H520" s="30">
        <f>H521+H524+H527</f>
        <v>27030.6</v>
      </c>
      <c r="I520" s="14">
        <f t="shared" si="41"/>
        <v>0.7999999999992724</v>
      </c>
      <c r="J520" s="14">
        <f t="shared" si="42"/>
        <v>99.99704047885054</v>
      </c>
      <c r="K520" s="14">
        <f>H520/H923*100</f>
        <v>1.9519239455457797</v>
      </c>
    </row>
    <row r="521" spans="1:11" ht="114.75" outlineLevel="6">
      <c r="A521" s="11" t="s">
        <v>360</v>
      </c>
      <c r="B521" s="12" t="s">
        <v>328</v>
      </c>
      <c r="C521" s="12" t="s">
        <v>346</v>
      </c>
      <c r="D521" s="12" t="s">
        <v>12</v>
      </c>
      <c r="E521" s="12" t="s">
        <v>361</v>
      </c>
      <c r="F521" s="12"/>
      <c r="G521" s="30">
        <f>G522</f>
        <v>18242</v>
      </c>
      <c r="H521" s="30">
        <f>H522</f>
        <v>18241.2</v>
      </c>
      <c r="I521" s="14">
        <f t="shared" si="41"/>
        <v>0.7999999999992724</v>
      </c>
      <c r="J521" s="14">
        <f t="shared" si="42"/>
        <v>99.9956145159522</v>
      </c>
      <c r="K521" s="14">
        <f>H521/H923*100</f>
        <v>1.3172269603889548</v>
      </c>
    </row>
    <row r="522" spans="1:11" ht="38.25" outlineLevel="7">
      <c r="A522" s="11" t="s">
        <v>79</v>
      </c>
      <c r="B522" s="12" t="s">
        <v>328</v>
      </c>
      <c r="C522" s="12" t="s">
        <v>346</v>
      </c>
      <c r="D522" s="12" t="s">
        <v>12</v>
      </c>
      <c r="E522" s="12" t="s">
        <v>361</v>
      </c>
      <c r="F522" s="12" t="s">
        <v>80</v>
      </c>
      <c r="G522" s="30">
        <f>G523</f>
        <v>18242</v>
      </c>
      <c r="H522" s="30">
        <f>H523</f>
        <v>18241.2</v>
      </c>
      <c r="I522" s="14">
        <f t="shared" si="41"/>
        <v>0.7999999999992724</v>
      </c>
      <c r="J522" s="14">
        <f t="shared" si="42"/>
        <v>99.9956145159522</v>
      </c>
      <c r="K522" s="14">
        <f>H522/H923*100</f>
        <v>1.3172269603889548</v>
      </c>
    </row>
    <row r="523" spans="1:11" ht="15" outlineLevel="7">
      <c r="A523" s="11" t="s">
        <v>234</v>
      </c>
      <c r="B523" s="12" t="s">
        <v>328</v>
      </c>
      <c r="C523" s="12" t="s">
        <v>346</v>
      </c>
      <c r="D523" s="12" t="s">
        <v>12</v>
      </c>
      <c r="E523" s="12" t="s">
        <v>361</v>
      </c>
      <c r="F523" s="12" t="s">
        <v>235</v>
      </c>
      <c r="G523" s="30">
        <v>18242</v>
      </c>
      <c r="H523" s="27">
        <v>18241.2</v>
      </c>
      <c r="I523" s="14">
        <f t="shared" si="41"/>
        <v>0.7999999999992724</v>
      </c>
      <c r="J523" s="14">
        <f t="shared" si="42"/>
        <v>99.9956145159522</v>
      </c>
      <c r="K523" s="14">
        <f>H523/H923*100</f>
        <v>1.3172269603889548</v>
      </c>
    </row>
    <row r="524" spans="1:11" ht="63.75" outlineLevel="6">
      <c r="A524" s="11" t="s">
        <v>303</v>
      </c>
      <c r="B524" s="12" t="s">
        <v>328</v>
      </c>
      <c r="C524" s="12" t="s">
        <v>346</v>
      </c>
      <c r="D524" s="12" t="s">
        <v>12</v>
      </c>
      <c r="E524" s="12" t="s">
        <v>362</v>
      </c>
      <c r="F524" s="12"/>
      <c r="G524" s="30">
        <f>G525</f>
        <v>6706.3</v>
      </c>
      <c r="H524" s="30">
        <f>H525</f>
        <v>6706.3</v>
      </c>
      <c r="I524" s="14">
        <f t="shared" si="41"/>
        <v>0</v>
      </c>
      <c r="J524" s="14">
        <f t="shared" si="42"/>
        <v>100</v>
      </c>
      <c r="K524" s="14">
        <f>H524/H923*100</f>
        <v>0.48427291869265443</v>
      </c>
    </row>
    <row r="525" spans="1:11" ht="38.25" outlineLevel="7">
      <c r="A525" s="11" t="s">
        <v>79</v>
      </c>
      <c r="B525" s="12" t="s">
        <v>328</v>
      </c>
      <c r="C525" s="12" t="s">
        <v>346</v>
      </c>
      <c r="D525" s="12" t="s">
        <v>12</v>
      </c>
      <c r="E525" s="12" t="s">
        <v>362</v>
      </c>
      <c r="F525" s="12" t="s">
        <v>80</v>
      </c>
      <c r="G525" s="30">
        <f>G526</f>
        <v>6706.3</v>
      </c>
      <c r="H525" s="30">
        <f>H526</f>
        <v>6706.3</v>
      </c>
      <c r="I525" s="14">
        <f t="shared" si="41"/>
        <v>0</v>
      </c>
      <c r="J525" s="14">
        <f t="shared" si="42"/>
        <v>100</v>
      </c>
      <c r="K525" s="14">
        <f>H525/H923*100</f>
        <v>0.48427291869265443</v>
      </c>
    </row>
    <row r="526" spans="1:11" ht="15" outlineLevel="7">
      <c r="A526" s="11" t="s">
        <v>234</v>
      </c>
      <c r="B526" s="12" t="s">
        <v>328</v>
      </c>
      <c r="C526" s="12" t="s">
        <v>346</v>
      </c>
      <c r="D526" s="12" t="s">
        <v>12</v>
      </c>
      <c r="E526" s="12" t="s">
        <v>362</v>
      </c>
      <c r="F526" s="12" t="s">
        <v>235</v>
      </c>
      <c r="G526" s="30">
        <v>6706.3</v>
      </c>
      <c r="H526" s="27">
        <v>6706.3</v>
      </c>
      <c r="I526" s="14">
        <f t="shared" si="41"/>
        <v>0</v>
      </c>
      <c r="J526" s="14">
        <f t="shared" si="42"/>
        <v>100</v>
      </c>
      <c r="K526" s="14">
        <f>H526/H923*100</f>
        <v>0.48427291869265443</v>
      </c>
    </row>
    <row r="527" spans="1:11" ht="63.75" outlineLevel="6">
      <c r="A527" s="11" t="s">
        <v>170</v>
      </c>
      <c r="B527" s="12" t="s">
        <v>328</v>
      </c>
      <c r="C527" s="12" t="s">
        <v>346</v>
      </c>
      <c r="D527" s="12" t="s">
        <v>12</v>
      </c>
      <c r="E527" s="12" t="s">
        <v>363</v>
      </c>
      <c r="F527" s="12"/>
      <c r="G527" s="30">
        <f>G528</f>
        <v>2083.1</v>
      </c>
      <c r="H527" s="30">
        <f>H528</f>
        <v>2083.1</v>
      </c>
      <c r="I527" s="14">
        <f t="shared" si="41"/>
        <v>0</v>
      </c>
      <c r="J527" s="14">
        <f t="shared" si="42"/>
        <v>100</v>
      </c>
      <c r="K527" s="14">
        <f>H527/H923*100</f>
        <v>0.15042406646417075</v>
      </c>
    </row>
    <row r="528" spans="1:11" ht="38.25" outlineLevel="7">
      <c r="A528" s="11" t="s">
        <v>79</v>
      </c>
      <c r="B528" s="12" t="s">
        <v>328</v>
      </c>
      <c r="C528" s="12" t="s">
        <v>346</v>
      </c>
      <c r="D528" s="12" t="s">
        <v>12</v>
      </c>
      <c r="E528" s="12" t="s">
        <v>363</v>
      </c>
      <c r="F528" s="12" t="s">
        <v>80</v>
      </c>
      <c r="G528" s="30">
        <f>G529</f>
        <v>2083.1</v>
      </c>
      <c r="H528" s="30">
        <f>H529</f>
        <v>2083.1</v>
      </c>
      <c r="I528" s="14">
        <f t="shared" si="41"/>
        <v>0</v>
      </c>
      <c r="J528" s="14">
        <f t="shared" si="42"/>
        <v>100</v>
      </c>
      <c r="K528" s="14">
        <f>H528/H923*100</f>
        <v>0.15042406646417075</v>
      </c>
    </row>
    <row r="529" spans="1:11" ht="15" outlineLevel="7">
      <c r="A529" s="11" t="s">
        <v>234</v>
      </c>
      <c r="B529" s="12" t="s">
        <v>328</v>
      </c>
      <c r="C529" s="12" t="s">
        <v>346</v>
      </c>
      <c r="D529" s="12" t="s">
        <v>12</v>
      </c>
      <c r="E529" s="12" t="s">
        <v>363</v>
      </c>
      <c r="F529" s="12" t="s">
        <v>235</v>
      </c>
      <c r="G529" s="30">
        <v>2083.1</v>
      </c>
      <c r="H529" s="27">
        <v>2083.1</v>
      </c>
      <c r="I529" s="14">
        <f t="shared" si="41"/>
        <v>0</v>
      </c>
      <c r="J529" s="14">
        <f t="shared" si="42"/>
        <v>100</v>
      </c>
      <c r="K529" s="14">
        <f>H529/H923*100</f>
        <v>0.15042406646417075</v>
      </c>
    </row>
    <row r="530" spans="1:11" ht="51" outlineLevel="4">
      <c r="A530" s="11" t="s">
        <v>339</v>
      </c>
      <c r="B530" s="12" t="s">
        <v>328</v>
      </c>
      <c r="C530" s="12" t="s">
        <v>346</v>
      </c>
      <c r="D530" s="12" t="s">
        <v>12</v>
      </c>
      <c r="E530" s="12" t="s">
        <v>340</v>
      </c>
      <c r="F530" s="12"/>
      <c r="G530" s="30">
        <f>G531+G535+G542+G549+G556</f>
        <v>27161.136000000002</v>
      </c>
      <c r="H530" s="30">
        <f>H531+H535+H542+H549+H556</f>
        <v>21889.4</v>
      </c>
      <c r="I530" s="14">
        <f t="shared" si="41"/>
        <v>5271.736000000001</v>
      </c>
      <c r="J530" s="14">
        <f t="shared" si="42"/>
        <v>80.59088544750117</v>
      </c>
      <c r="K530" s="14">
        <f>H530/H923*100</f>
        <v>1.5806694640011616</v>
      </c>
    </row>
    <row r="531" spans="1:11" ht="51" outlineLevel="5">
      <c r="A531" s="11" t="s">
        <v>341</v>
      </c>
      <c r="B531" s="12" t="s">
        <v>328</v>
      </c>
      <c r="C531" s="12" t="s">
        <v>346</v>
      </c>
      <c r="D531" s="12" t="s">
        <v>12</v>
      </c>
      <c r="E531" s="12" t="s">
        <v>342</v>
      </c>
      <c r="F531" s="12"/>
      <c r="G531" s="30">
        <f aca="true" t="shared" si="44" ref="G531:H533">G532</f>
        <v>3222</v>
      </c>
      <c r="H531" s="30">
        <f t="shared" si="44"/>
        <v>3222</v>
      </c>
      <c r="I531" s="14">
        <f t="shared" si="41"/>
        <v>0</v>
      </c>
      <c r="J531" s="14">
        <f t="shared" si="42"/>
        <v>100</v>
      </c>
      <c r="K531" s="14">
        <f>H531/H923*100</f>
        <v>0.23266590281194288</v>
      </c>
    </row>
    <row r="532" spans="1:11" ht="63.75" outlineLevel="6">
      <c r="A532" s="11" t="s">
        <v>343</v>
      </c>
      <c r="B532" s="12" t="s">
        <v>328</v>
      </c>
      <c r="C532" s="12" t="s">
        <v>346</v>
      </c>
      <c r="D532" s="12" t="s">
        <v>12</v>
      </c>
      <c r="E532" s="12" t="s">
        <v>344</v>
      </c>
      <c r="F532" s="12"/>
      <c r="G532" s="30">
        <f t="shared" si="44"/>
        <v>3222</v>
      </c>
      <c r="H532" s="30">
        <f t="shared" si="44"/>
        <v>3222</v>
      </c>
      <c r="I532" s="14">
        <f t="shared" si="41"/>
        <v>0</v>
      </c>
      <c r="J532" s="14">
        <f t="shared" si="42"/>
        <v>100</v>
      </c>
      <c r="K532" s="14">
        <f>H532/H923*100</f>
        <v>0.23266590281194288</v>
      </c>
    </row>
    <row r="533" spans="1:11" ht="38.25" outlineLevel="7">
      <c r="A533" s="11" t="s">
        <v>79</v>
      </c>
      <c r="B533" s="12" t="s">
        <v>328</v>
      </c>
      <c r="C533" s="12" t="s">
        <v>346</v>
      </c>
      <c r="D533" s="12" t="s">
        <v>12</v>
      </c>
      <c r="E533" s="12" t="s">
        <v>344</v>
      </c>
      <c r="F533" s="12" t="s">
        <v>80</v>
      </c>
      <c r="G533" s="30">
        <f t="shared" si="44"/>
        <v>3222</v>
      </c>
      <c r="H533" s="30">
        <f t="shared" si="44"/>
        <v>3222</v>
      </c>
      <c r="I533" s="14">
        <f t="shared" si="41"/>
        <v>0</v>
      </c>
      <c r="J533" s="14">
        <f t="shared" si="42"/>
        <v>100</v>
      </c>
      <c r="K533" s="14">
        <f>H533/H923*100</f>
        <v>0.23266590281194288</v>
      </c>
    </row>
    <row r="534" spans="1:11" ht="15" outlineLevel="7">
      <c r="A534" s="11" t="s">
        <v>234</v>
      </c>
      <c r="B534" s="12" t="s">
        <v>328</v>
      </c>
      <c r="C534" s="12" t="s">
        <v>346</v>
      </c>
      <c r="D534" s="12" t="s">
        <v>12</v>
      </c>
      <c r="E534" s="12" t="s">
        <v>344</v>
      </c>
      <c r="F534" s="12" t="s">
        <v>235</v>
      </c>
      <c r="G534" s="30">
        <v>3222</v>
      </c>
      <c r="H534" s="27">
        <v>3222</v>
      </c>
      <c r="I534" s="14">
        <f t="shared" si="41"/>
        <v>0</v>
      </c>
      <c r="J534" s="14">
        <f t="shared" si="42"/>
        <v>100</v>
      </c>
      <c r="K534" s="14">
        <f>H534/H923*100</f>
        <v>0.23266590281194288</v>
      </c>
    </row>
    <row r="535" spans="1:11" ht="15" outlineLevel="5">
      <c r="A535" s="11"/>
      <c r="B535" s="12" t="s">
        <v>328</v>
      </c>
      <c r="C535" s="12" t="s">
        <v>346</v>
      </c>
      <c r="D535" s="12" t="s">
        <v>12</v>
      </c>
      <c r="E535" s="12" t="s">
        <v>364</v>
      </c>
      <c r="F535" s="12"/>
      <c r="G535" s="30">
        <f>G536+G539</f>
        <v>5271.700000000001</v>
      </c>
      <c r="H535" s="30">
        <f>H536+H539</f>
        <v>0</v>
      </c>
      <c r="I535" s="14">
        <f aca="true" t="shared" si="45" ref="I535:I604">G535-H535</f>
        <v>5271.700000000001</v>
      </c>
      <c r="J535" s="14">
        <f aca="true" t="shared" si="46" ref="J535:J604">H535/G535*100</f>
        <v>0</v>
      </c>
      <c r="K535" s="14">
        <f>H535/H923*100</f>
        <v>0</v>
      </c>
    </row>
    <row r="536" spans="1:11" ht="63.75" outlineLevel="6">
      <c r="A536" s="11" t="s">
        <v>365</v>
      </c>
      <c r="B536" s="12" t="s">
        <v>328</v>
      </c>
      <c r="C536" s="12" t="s">
        <v>346</v>
      </c>
      <c r="D536" s="12" t="s">
        <v>12</v>
      </c>
      <c r="E536" s="12" t="s">
        <v>366</v>
      </c>
      <c r="F536" s="12"/>
      <c r="G536" s="30">
        <f>G537</f>
        <v>4022.3</v>
      </c>
      <c r="H536" s="30">
        <f>H537</f>
        <v>0</v>
      </c>
      <c r="I536" s="14">
        <f t="shared" si="45"/>
        <v>4022.3</v>
      </c>
      <c r="J536" s="14">
        <f t="shared" si="46"/>
        <v>0</v>
      </c>
      <c r="K536" s="14">
        <f>H536/H923*100</f>
        <v>0</v>
      </c>
    </row>
    <row r="537" spans="1:11" ht="38.25" outlineLevel="7">
      <c r="A537" s="11" t="s">
        <v>79</v>
      </c>
      <c r="B537" s="12" t="s">
        <v>328</v>
      </c>
      <c r="C537" s="12" t="s">
        <v>346</v>
      </c>
      <c r="D537" s="12" t="s">
        <v>12</v>
      </c>
      <c r="E537" s="12" t="s">
        <v>366</v>
      </c>
      <c r="F537" s="12" t="s">
        <v>80</v>
      </c>
      <c r="G537" s="30">
        <f>G538</f>
        <v>4022.3</v>
      </c>
      <c r="H537" s="30">
        <f>H538</f>
        <v>0</v>
      </c>
      <c r="I537" s="14">
        <f t="shared" si="45"/>
        <v>4022.3</v>
      </c>
      <c r="J537" s="14">
        <f t="shared" si="46"/>
        <v>0</v>
      </c>
      <c r="K537" s="14">
        <f>H537/H923*100</f>
        <v>0</v>
      </c>
    </row>
    <row r="538" spans="1:11" ht="15" outlineLevel="7">
      <c r="A538" s="11" t="s">
        <v>234</v>
      </c>
      <c r="B538" s="12" t="s">
        <v>328</v>
      </c>
      <c r="C538" s="12" t="s">
        <v>346</v>
      </c>
      <c r="D538" s="12" t="s">
        <v>12</v>
      </c>
      <c r="E538" s="12" t="s">
        <v>366</v>
      </c>
      <c r="F538" s="12" t="s">
        <v>235</v>
      </c>
      <c r="G538" s="30">
        <v>4022.3</v>
      </c>
      <c r="H538" s="27">
        <v>0</v>
      </c>
      <c r="I538" s="14">
        <f t="shared" si="45"/>
        <v>4022.3</v>
      </c>
      <c r="J538" s="14">
        <f t="shared" si="46"/>
        <v>0</v>
      </c>
      <c r="K538" s="14">
        <f>H538/H923*100</f>
        <v>0</v>
      </c>
    </row>
    <row r="539" spans="1:11" ht="76.5" outlineLevel="6">
      <c r="A539" s="11" t="s">
        <v>367</v>
      </c>
      <c r="B539" s="12" t="s">
        <v>328</v>
      </c>
      <c r="C539" s="12" t="s">
        <v>346</v>
      </c>
      <c r="D539" s="12" t="s">
        <v>12</v>
      </c>
      <c r="E539" s="12" t="s">
        <v>368</v>
      </c>
      <c r="F539" s="12"/>
      <c r="G539" s="30">
        <f>G540</f>
        <v>1249.4</v>
      </c>
      <c r="H539" s="30">
        <f>H540</f>
        <v>0</v>
      </c>
      <c r="I539" s="14">
        <f t="shared" si="45"/>
        <v>1249.4</v>
      </c>
      <c r="J539" s="14">
        <f t="shared" si="46"/>
        <v>0</v>
      </c>
      <c r="K539" s="14">
        <f>H539/H923*100</f>
        <v>0</v>
      </c>
    </row>
    <row r="540" spans="1:11" ht="38.25" outlineLevel="7">
      <c r="A540" s="11" t="s">
        <v>79</v>
      </c>
      <c r="B540" s="12" t="s">
        <v>328</v>
      </c>
      <c r="C540" s="12" t="s">
        <v>346</v>
      </c>
      <c r="D540" s="12" t="s">
        <v>12</v>
      </c>
      <c r="E540" s="12" t="s">
        <v>368</v>
      </c>
      <c r="F540" s="12" t="s">
        <v>80</v>
      </c>
      <c r="G540" s="30">
        <f>G541</f>
        <v>1249.4</v>
      </c>
      <c r="H540" s="30">
        <f>H541</f>
        <v>0</v>
      </c>
      <c r="I540" s="14">
        <f t="shared" si="45"/>
        <v>1249.4</v>
      </c>
      <c r="J540" s="14">
        <f t="shared" si="46"/>
        <v>0</v>
      </c>
      <c r="K540" s="14">
        <f>H540/H923*100</f>
        <v>0</v>
      </c>
    </row>
    <row r="541" spans="1:11" ht="15" outlineLevel="7">
      <c r="A541" s="11" t="s">
        <v>234</v>
      </c>
      <c r="B541" s="12" t="s">
        <v>328</v>
      </c>
      <c r="C541" s="12" t="s">
        <v>346</v>
      </c>
      <c r="D541" s="12" t="s">
        <v>12</v>
      </c>
      <c r="E541" s="12" t="s">
        <v>368</v>
      </c>
      <c r="F541" s="12" t="s">
        <v>235</v>
      </c>
      <c r="G541" s="30">
        <v>1249.4</v>
      </c>
      <c r="H541" s="27">
        <v>0</v>
      </c>
      <c r="I541" s="14">
        <f t="shared" si="45"/>
        <v>1249.4</v>
      </c>
      <c r="J541" s="14">
        <f t="shared" si="46"/>
        <v>0</v>
      </c>
      <c r="K541" s="14">
        <f>H541/H923*100</f>
        <v>0</v>
      </c>
    </row>
    <row r="542" spans="1:11" ht="15" outlineLevel="5">
      <c r="A542" s="11"/>
      <c r="B542" s="12" t="s">
        <v>328</v>
      </c>
      <c r="C542" s="12" t="s">
        <v>346</v>
      </c>
      <c r="D542" s="12" t="s">
        <v>12</v>
      </c>
      <c r="E542" s="12" t="s">
        <v>369</v>
      </c>
      <c r="F542" s="12"/>
      <c r="G542" s="30">
        <f>G543+G546</f>
        <v>1905.7</v>
      </c>
      <c r="H542" s="30">
        <f>H543+H546</f>
        <v>1905.7</v>
      </c>
      <c r="I542" s="14">
        <f t="shared" si="45"/>
        <v>0</v>
      </c>
      <c r="J542" s="14">
        <f t="shared" si="46"/>
        <v>100</v>
      </c>
      <c r="K542" s="14">
        <f>H542/H923*100</f>
        <v>0.13761372159798868</v>
      </c>
    </row>
    <row r="543" spans="1:11" ht="63.75" outlineLevel="6">
      <c r="A543" s="11" t="s">
        <v>370</v>
      </c>
      <c r="B543" s="12" t="s">
        <v>328</v>
      </c>
      <c r="C543" s="12" t="s">
        <v>346</v>
      </c>
      <c r="D543" s="12" t="s">
        <v>12</v>
      </c>
      <c r="E543" s="12" t="s">
        <v>371</v>
      </c>
      <c r="F543" s="12"/>
      <c r="G543" s="30">
        <f>G544</f>
        <v>1454</v>
      </c>
      <c r="H543" s="30">
        <f>H544</f>
        <v>1454</v>
      </c>
      <c r="I543" s="14">
        <f t="shared" si="45"/>
        <v>0</v>
      </c>
      <c r="J543" s="14">
        <f t="shared" si="46"/>
        <v>100</v>
      </c>
      <c r="K543" s="14">
        <f>H543/H923*100</f>
        <v>0.10499572398776069</v>
      </c>
    </row>
    <row r="544" spans="1:11" ht="38.25" outlineLevel="7">
      <c r="A544" s="11" t="s">
        <v>79</v>
      </c>
      <c r="B544" s="12" t="s">
        <v>328</v>
      </c>
      <c r="C544" s="12" t="s">
        <v>346</v>
      </c>
      <c r="D544" s="12" t="s">
        <v>12</v>
      </c>
      <c r="E544" s="12" t="s">
        <v>371</v>
      </c>
      <c r="F544" s="12" t="s">
        <v>80</v>
      </c>
      <c r="G544" s="30">
        <f>G545</f>
        <v>1454</v>
      </c>
      <c r="H544" s="30">
        <f>H545</f>
        <v>1454</v>
      </c>
      <c r="I544" s="14">
        <f t="shared" si="45"/>
        <v>0</v>
      </c>
      <c r="J544" s="14">
        <f t="shared" si="46"/>
        <v>100</v>
      </c>
      <c r="K544" s="14">
        <f>H544/H923*100</f>
        <v>0.10499572398776069</v>
      </c>
    </row>
    <row r="545" spans="1:11" ht="15" outlineLevel="7">
      <c r="A545" s="11" t="s">
        <v>234</v>
      </c>
      <c r="B545" s="12" t="s">
        <v>328</v>
      </c>
      <c r="C545" s="12" t="s">
        <v>346</v>
      </c>
      <c r="D545" s="12" t="s">
        <v>12</v>
      </c>
      <c r="E545" s="12" t="s">
        <v>371</v>
      </c>
      <c r="F545" s="12" t="s">
        <v>235</v>
      </c>
      <c r="G545" s="30">
        <v>1454</v>
      </c>
      <c r="H545" s="27">
        <v>1454</v>
      </c>
      <c r="I545" s="14">
        <f t="shared" si="45"/>
        <v>0</v>
      </c>
      <c r="J545" s="14">
        <f t="shared" si="46"/>
        <v>100</v>
      </c>
      <c r="K545" s="14">
        <f>H545/H923*100</f>
        <v>0.10499572398776069</v>
      </c>
    </row>
    <row r="546" spans="1:11" ht="76.5" outlineLevel="6">
      <c r="A546" s="11" t="s">
        <v>372</v>
      </c>
      <c r="B546" s="12" t="s">
        <v>328</v>
      </c>
      <c r="C546" s="12" t="s">
        <v>346</v>
      </c>
      <c r="D546" s="12" t="s">
        <v>12</v>
      </c>
      <c r="E546" s="12" t="s">
        <v>373</v>
      </c>
      <c r="F546" s="12"/>
      <c r="G546" s="30">
        <f>G547</f>
        <v>451.7</v>
      </c>
      <c r="H546" s="30">
        <f>H547</f>
        <v>451.7</v>
      </c>
      <c r="I546" s="14">
        <f t="shared" si="45"/>
        <v>0</v>
      </c>
      <c r="J546" s="14">
        <f t="shared" si="46"/>
        <v>100</v>
      </c>
      <c r="K546" s="14">
        <f>H546/H923*100</f>
        <v>0.03261799761022799</v>
      </c>
    </row>
    <row r="547" spans="1:11" ht="38.25" outlineLevel="7">
      <c r="A547" s="11" t="s">
        <v>79</v>
      </c>
      <c r="B547" s="12" t="s">
        <v>328</v>
      </c>
      <c r="C547" s="12" t="s">
        <v>346</v>
      </c>
      <c r="D547" s="12" t="s">
        <v>12</v>
      </c>
      <c r="E547" s="12" t="s">
        <v>373</v>
      </c>
      <c r="F547" s="12" t="s">
        <v>80</v>
      </c>
      <c r="G547" s="30">
        <f>G548</f>
        <v>451.7</v>
      </c>
      <c r="H547" s="30">
        <f>H548</f>
        <v>451.7</v>
      </c>
      <c r="I547" s="14">
        <f t="shared" si="45"/>
        <v>0</v>
      </c>
      <c r="J547" s="14">
        <f t="shared" si="46"/>
        <v>100</v>
      </c>
      <c r="K547" s="14">
        <f>H547/H923*100</f>
        <v>0.03261799761022799</v>
      </c>
    </row>
    <row r="548" spans="1:11" ht="15" outlineLevel="7">
      <c r="A548" s="11" t="s">
        <v>234</v>
      </c>
      <c r="B548" s="12" t="s">
        <v>328</v>
      </c>
      <c r="C548" s="12" t="s">
        <v>346</v>
      </c>
      <c r="D548" s="12" t="s">
        <v>12</v>
      </c>
      <c r="E548" s="12" t="s">
        <v>373</v>
      </c>
      <c r="F548" s="12" t="s">
        <v>235</v>
      </c>
      <c r="G548" s="30">
        <v>451.7</v>
      </c>
      <c r="H548" s="27">
        <v>451.7</v>
      </c>
      <c r="I548" s="14">
        <f t="shared" si="45"/>
        <v>0</v>
      </c>
      <c r="J548" s="14">
        <f t="shared" si="46"/>
        <v>100</v>
      </c>
      <c r="K548" s="14">
        <f>H548/H923*100</f>
        <v>0.03261799761022799</v>
      </c>
    </row>
    <row r="549" spans="1:11" ht="15" outlineLevel="5">
      <c r="A549" s="11"/>
      <c r="B549" s="12" t="s">
        <v>328</v>
      </c>
      <c r="C549" s="12" t="s">
        <v>346</v>
      </c>
      <c r="D549" s="12" t="s">
        <v>12</v>
      </c>
      <c r="E549" s="12" t="s">
        <v>374</v>
      </c>
      <c r="F549" s="12"/>
      <c r="G549" s="30">
        <f>G550+G553</f>
        <v>2097.636</v>
      </c>
      <c r="H549" s="30">
        <f>H550+H553</f>
        <v>2097.6</v>
      </c>
      <c r="I549" s="14">
        <f t="shared" si="45"/>
        <v>0.03600000000005821</v>
      </c>
      <c r="J549" s="14">
        <f t="shared" si="46"/>
        <v>99.99828378231494</v>
      </c>
      <c r="K549" s="14">
        <f>H549/H923*100</f>
        <v>0.1514711352384641</v>
      </c>
    </row>
    <row r="550" spans="1:11" ht="63.75" outlineLevel="6">
      <c r="A550" s="11" t="s">
        <v>375</v>
      </c>
      <c r="B550" s="12" t="s">
        <v>328</v>
      </c>
      <c r="C550" s="12" t="s">
        <v>346</v>
      </c>
      <c r="D550" s="12" t="s">
        <v>12</v>
      </c>
      <c r="E550" s="12" t="s">
        <v>376</v>
      </c>
      <c r="F550" s="12"/>
      <c r="G550" s="30">
        <f>G551</f>
        <v>1600.5</v>
      </c>
      <c r="H550" s="30">
        <f>H551</f>
        <v>1600.5</v>
      </c>
      <c r="I550" s="14">
        <f t="shared" si="45"/>
        <v>0</v>
      </c>
      <c r="J550" s="14">
        <f t="shared" si="46"/>
        <v>100</v>
      </c>
      <c r="K550" s="14">
        <f>H550/H923*100</f>
        <v>0.11557472919010384</v>
      </c>
    </row>
    <row r="551" spans="1:11" ht="38.25" outlineLevel="7">
      <c r="A551" s="11" t="s">
        <v>79</v>
      </c>
      <c r="B551" s="12" t="s">
        <v>328</v>
      </c>
      <c r="C551" s="12" t="s">
        <v>346</v>
      </c>
      <c r="D551" s="12" t="s">
        <v>12</v>
      </c>
      <c r="E551" s="12" t="s">
        <v>376</v>
      </c>
      <c r="F551" s="12" t="s">
        <v>80</v>
      </c>
      <c r="G551" s="30">
        <f>G552</f>
        <v>1600.5</v>
      </c>
      <c r="H551" s="30">
        <f>H552</f>
        <v>1600.5</v>
      </c>
      <c r="I551" s="14">
        <f t="shared" si="45"/>
        <v>0</v>
      </c>
      <c r="J551" s="14">
        <f t="shared" si="46"/>
        <v>100</v>
      </c>
      <c r="K551" s="14">
        <f>H551/H923*100</f>
        <v>0.11557472919010384</v>
      </c>
    </row>
    <row r="552" spans="1:11" ht="15" outlineLevel="7">
      <c r="A552" s="11" t="s">
        <v>234</v>
      </c>
      <c r="B552" s="12" t="s">
        <v>328</v>
      </c>
      <c r="C552" s="12" t="s">
        <v>346</v>
      </c>
      <c r="D552" s="12" t="s">
        <v>12</v>
      </c>
      <c r="E552" s="12" t="s">
        <v>376</v>
      </c>
      <c r="F552" s="12" t="s">
        <v>235</v>
      </c>
      <c r="G552" s="30">
        <v>1600.5</v>
      </c>
      <c r="H552" s="27">
        <v>1600.5</v>
      </c>
      <c r="I552" s="14">
        <f t="shared" si="45"/>
        <v>0</v>
      </c>
      <c r="J552" s="14">
        <f t="shared" si="46"/>
        <v>100</v>
      </c>
      <c r="K552" s="14">
        <f>H552/H923*100</f>
        <v>0.11557472919010384</v>
      </c>
    </row>
    <row r="553" spans="1:11" ht="76.5" outlineLevel="6">
      <c r="A553" s="11" t="s">
        <v>377</v>
      </c>
      <c r="B553" s="12" t="s">
        <v>328</v>
      </c>
      <c r="C553" s="12" t="s">
        <v>346</v>
      </c>
      <c r="D553" s="12" t="s">
        <v>12</v>
      </c>
      <c r="E553" s="12" t="s">
        <v>378</v>
      </c>
      <c r="F553" s="12"/>
      <c r="G553" s="30">
        <f>G554</f>
        <v>497.136</v>
      </c>
      <c r="H553" s="30">
        <f>H554</f>
        <v>497.1</v>
      </c>
      <c r="I553" s="14">
        <f t="shared" si="45"/>
        <v>0.036000000000001364</v>
      </c>
      <c r="J553" s="14">
        <f t="shared" si="46"/>
        <v>99.99275852080717</v>
      </c>
      <c r="K553" s="14">
        <f>H553/H923*100</f>
        <v>0.03589640604836027</v>
      </c>
    </row>
    <row r="554" spans="1:11" ht="38.25" outlineLevel="7">
      <c r="A554" s="11" t="s">
        <v>79</v>
      </c>
      <c r="B554" s="12" t="s">
        <v>328</v>
      </c>
      <c r="C554" s="12" t="s">
        <v>346</v>
      </c>
      <c r="D554" s="12" t="s">
        <v>12</v>
      </c>
      <c r="E554" s="12" t="s">
        <v>378</v>
      </c>
      <c r="F554" s="12" t="s">
        <v>80</v>
      </c>
      <c r="G554" s="30">
        <f>G555</f>
        <v>497.136</v>
      </c>
      <c r="H554" s="30">
        <f>H555</f>
        <v>497.1</v>
      </c>
      <c r="I554" s="14">
        <f t="shared" si="45"/>
        <v>0.036000000000001364</v>
      </c>
      <c r="J554" s="14">
        <f t="shared" si="46"/>
        <v>99.99275852080717</v>
      </c>
      <c r="K554" s="14">
        <f>H554/H923*100</f>
        <v>0.03589640604836027</v>
      </c>
    </row>
    <row r="555" spans="1:11" ht="15" outlineLevel="7">
      <c r="A555" s="11" t="s">
        <v>234</v>
      </c>
      <c r="B555" s="12" t="s">
        <v>328</v>
      </c>
      <c r="C555" s="12" t="s">
        <v>346</v>
      </c>
      <c r="D555" s="12" t="s">
        <v>12</v>
      </c>
      <c r="E555" s="12" t="s">
        <v>378</v>
      </c>
      <c r="F555" s="12" t="s">
        <v>235</v>
      </c>
      <c r="G555" s="30">
        <v>497.136</v>
      </c>
      <c r="H555" s="27">
        <v>497.1</v>
      </c>
      <c r="I555" s="14">
        <f t="shared" si="45"/>
        <v>0.036000000000001364</v>
      </c>
      <c r="J555" s="14">
        <f t="shared" si="46"/>
        <v>99.99275852080717</v>
      </c>
      <c r="K555" s="14">
        <f>H555/H923*100</f>
        <v>0.03589640604836027</v>
      </c>
    </row>
    <row r="556" spans="1:11" ht="15" outlineLevel="5">
      <c r="A556" s="11" t="s">
        <v>379</v>
      </c>
      <c r="B556" s="12" t="s">
        <v>328</v>
      </c>
      <c r="C556" s="12" t="s">
        <v>346</v>
      </c>
      <c r="D556" s="12" t="s">
        <v>12</v>
      </c>
      <c r="E556" s="12" t="s">
        <v>380</v>
      </c>
      <c r="F556" s="12"/>
      <c r="G556" s="30">
        <f aca="true" t="shared" si="47" ref="G556:H558">G557</f>
        <v>14664.1</v>
      </c>
      <c r="H556" s="30">
        <f t="shared" si="47"/>
        <v>14664.1</v>
      </c>
      <c r="I556" s="14">
        <f t="shared" si="45"/>
        <v>0</v>
      </c>
      <c r="J556" s="14">
        <f t="shared" si="46"/>
        <v>100</v>
      </c>
      <c r="K556" s="14">
        <f>H556/H923*100</f>
        <v>1.058918704352766</v>
      </c>
    </row>
    <row r="557" spans="1:11" ht="63.75" outlineLevel="6">
      <c r="A557" s="11" t="s">
        <v>381</v>
      </c>
      <c r="B557" s="12" t="s">
        <v>328</v>
      </c>
      <c r="C557" s="12" t="s">
        <v>346</v>
      </c>
      <c r="D557" s="12" t="s">
        <v>12</v>
      </c>
      <c r="E557" s="12" t="s">
        <v>382</v>
      </c>
      <c r="F557" s="12"/>
      <c r="G557" s="30">
        <f t="shared" si="47"/>
        <v>14664.1</v>
      </c>
      <c r="H557" s="30">
        <f t="shared" si="47"/>
        <v>14664.1</v>
      </c>
      <c r="I557" s="14">
        <f t="shared" si="45"/>
        <v>0</v>
      </c>
      <c r="J557" s="14">
        <f t="shared" si="46"/>
        <v>100</v>
      </c>
      <c r="K557" s="14">
        <f>H557/H923*100</f>
        <v>1.058918704352766</v>
      </c>
    </row>
    <row r="558" spans="1:11" ht="38.25" outlineLevel="7">
      <c r="A558" s="11" t="s">
        <v>79</v>
      </c>
      <c r="B558" s="12" t="s">
        <v>328</v>
      </c>
      <c r="C558" s="12" t="s">
        <v>346</v>
      </c>
      <c r="D558" s="12" t="s">
        <v>12</v>
      </c>
      <c r="E558" s="12" t="s">
        <v>382</v>
      </c>
      <c r="F558" s="12" t="s">
        <v>80</v>
      </c>
      <c r="G558" s="30">
        <f t="shared" si="47"/>
        <v>14664.1</v>
      </c>
      <c r="H558" s="30">
        <f t="shared" si="47"/>
        <v>14664.1</v>
      </c>
      <c r="I558" s="14">
        <f t="shared" si="45"/>
        <v>0</v>
      </c>
      <c r="J558" s="14">
        <f t="shared" si="46"/>
        <v>100</v>
      </c>
      <c r="K558" s="14">
        <f>H558/H923*100</f>
        <v>1.058918704352766</v>
      </c>
    </row>
    <row r="559" spans="1:11" ht="15" outlineLevel="7">
      <c r="A559" s="11" t="s">
        <v>234</v>
      </c>
      <c r="B559" s="12" t="s">
        <v>328</v>
      </c>
      <c r="C559" s="12" t="s">
        <v>346</v>
      </c>
      <c r="D559" s="12" t="s">
        <v>12</v>
      </c>
      <c r="E559" s="12" t="s">
        <v>382</v>
      </c>
      <c r="F559" s="12" t="s">
        <v>235</v>
      </c>
      <c r="G559" s="30">
        <v>14664.1</v>
      </c>
      <c r="H559" s="27">
        <v>14664.1</v>
      </c>
      <c r="I559" s="14">
        <f t="shared" si="45"/>
        <v>0</v>
      </c>
      <c r="J559" s="14">
        <f t="shared" si="46"/>
        <v>100</v>
      </c>
      <c r="K559" s="14">
        <f>H559/H923*100</f>
        <v>1.058918704352766</v>
      </c>
    </row>
    <row r="560" spans="1:11" ht="76.5" outlineLevel="3">
      <c r="A560" s="11" t="s">
        <v>278</v>
      </c>
      <c r="B560" s="12" t="s">
        <v>328</v>
      </c>
      <c r="C560" s="12" t="s">
        <v>346</v>
      </c>
      <c r="D560" s="12" t="s">
        <v>12</v>
      </c>
      <c r="E560" s="12" t="s">
        <v>279</v>
      </c>
      <c r="F560" s="12"/>
      <c r="G560" s="30">
        <f aca="true" t="shared" si="48" ref="G560:H563">G561</f>
        <v>27</v>
      </c>
      <c r="H560" s="30">
        <f t="shared" si="48"/>
        <v>27</v>
      </c>
      <c r="I560" s="14">
        <f t="shared" si="45"/>
        <v>0</v>
      </c>
      <c r="J560" s="14">
        <f t="shared" si="46"/>
        <v>100</v>
      </c>
      <c r="K560" s="14">
        <f>H560/H923*100</f>
        <v>0.0019497142693738227</v>
      </c>
    </row>
    <row r="561" spans="1:11" ht="76.5" outlineLevel="5">
      <c r="A561" s="11" t="s">
        <v>280</v>
      </c>
      <c r="B561" s="12" t="s">
        <v>328</v>
      </c>
      <c r="C561" s="12" t="s">
        <v>346</v>
      </c>
      <c r="D561" s="12" t="s">
        <v>12</v>
      </c>
      <c r="E561" s="12" t="s">
        <v>281</v>
      </c>
      <c r="F561" s="12"/>
      <c r="G561" s="30">
        <f t="shared" si="48"/>
        <v>27</v>
      </c>
      <c r="H561" s="30">
        <f t="shared" si="48"/>
        <v>27</v>
      </c>
      <c r="I561" s="14">
        <f t="shared" si="45"/>
        <v>0</v>
      </c>
      <c r="J561" s="14">
        <f t="shared" si="46"/>
        <v>100</v>
      </c>
      <c r="K561" s="14">
        <f>H561/H923*100</f>
        <v>0.0019497142693738227</v>
      </c>
    </row>
    <row r="562" spans="1:11" ht="89.25" outlineLevel="6">
      <c r="A562" s="11" t="s">
        <v>282</v>
      </c>
      <c r="B562" s="12" t="s">
        <v>328</v>
      </c>
      <c r="C562" s="12" t="s">
        <v>346</v>
      </c>
      <c r="D562" s="12" t="s">
        <v>12</v>
      </c>
      <c r="E562" s="12" t="s">
        <v>283</v>
      </c>
      <c r="F562" s="12"/>
      <c r="G562" s="30">
        <f t="shared" si="48"/>
        <v>27</v>
      </c>
      <c r="H562" s="30">
        <f t="shared" si="48"/>
        <v>27</v>
      </c>
      <c r="I562" s="14">
        <f t="shared" si="45"/>
        <v>0</v>
      </c>
      <c r="J562" s="14">
        <f t="shared" si="46"/>
        <v>100</v>
      </c>
      <c r="K562" s="14">
        <f>H562/H923*100</f>
        <v>0.0019497142693738227</v>
      </c>
    </row>
    <row r="563" spans="1:11" ht="38.25" outlineLevel="7">
      <c r="A563" s="11" t="s">
        <v>79</v>
      </c>
      <c r="B563" s="12" t="s">
        <v>328</v>
      </c>
      <c r="C563" s="12" t="s">
        <v>346</v>
      </c>
      <c r="D563" s="12" t="s">
        <v>12</v>
      </c>
      <c r="E563" s="12" t="s">
        <v>283</v>
      </c>
      <c r="F563" s="12" t="s">
        <v>80</v>
      </c>
      <c r="G563" s="30">
        <f t="shared" si="48"/>
        <v>27</v>
      </c>
      <c r="H563" s="30">
        <f t="shared" si="48"/>
        <v>27</v>
      </c>
      <c r="I563" s="14">
        <f t="shared" si="45"/>
        <v>0</v>
      </c>
      <c r="J563" s="14">
        <f t="shared" si="46"/>
        <v>100</v>
      </c>
      <c r="K563" s="14">
        <f>H563/H923*100</f>
        <v>0.0019497142693738227</v>
      </c>
    </row>
    <row r="564" spans="1:11" ht="15" outlineLevel="7">
      <c r="A564" s="11" t="s">
        <v>234</v>
      </c>
      <c r="B564" s="12" t="s">
        <v>328</v>
      </c>
      <c r="C564" s="12" t="s">
        <v>346</v>
      </c>
      <c r="D564" s="12" t="s">
        <v>12</v>
      </c>
      <c r="E564" s="12" t="s">
        <v>283</v>
      </c>
      <c r="F564" s="12" t="s">
        <v>235</v>
      </c>
      <c r="G564" s="30">
        <v>27</v>
      </c>
      <c r="H564" s="27">
        <v>27</v>
      </c>
      <c r="I564" s="14">
        <f t="shared" si="45"/>
        <v>0</v>
      </c>
      <c r="J564" s="14">
        <f t="shared" si="46"/>
        <v>100</v>
      </c>
      <c r="K564" s="14">
        <f>H564/H923*100</f>
        <v>0.0019497142693738227</v>
      </c>
    </row>
    <row r="565" spans="1:11" ht="25.5" outlineLevel="2">
      <c r="A565" s="11" t="s">
        <v>383</v>
      </c>
      <c r="B565" s="12" t="s">
        <v>328</v>
      </c>
      <c r="C565" s="12" t="s">
        <v>346</v>
      </c>
      <c r="D565" s="12" t="s">
        <v>28</v>
      </c>
      <c r="E565" s="12"/>
      <c r="F565" s="12"/>
      <c r="G565" s="30">
        <f aca="true" t="shared" si="49" ref="G565:H567">G566</f>
        <v>18682.800000000003</v>
      </c>
      <c r="H565" s="30">
        <f t="shared" si="49"/>
        <v>18682.800000000003</v>
      </c>
      <c r="I565" s="14">
        <f t="shared" si="45"/>
        <v>0</v>
      </c>
      <c r="J565" s="14">
        <f t="shared" si="46"/>
        <v>100</v>
      </c>
      <c r="K565" s="14">
        <f>H565/H923*100</f>
        <v>1.349115620439158</v>
      </c>
    </row>
    <row r="566" spans="1:11" ht="63.75" outlineLevel="3">
      <c r="A566" s="11" t="s">
        <v>329</v>
      </c>
      <c r="B566" s="12" t="s">
        <v>328</v>
      </c>
      <c r="C566" s="12" t="s">
        <v>346</v>
      </c>
      <c r="D566" s="12" t="s">
        <v>28</v>
      </c>
      <c r="E566" s="12" t="s">
        <v>330</v>
      </c>
      <c r="F566" s="12"/>
      <c r="G566" s="30">
        <f t="shared" si="49"/>
        <v>18682.800000000003</v>
      </c>
      <c r="H566" s="30">
        <f t="shared" si="49"/>
        <v>18682.800000000003</v>
      </c>
      <c r="I566" s="14">
        <f t="shared" si="45"/>
        <v>0</v>
      </c>
      <c r="J566" s="14">
        <f t="shared" si="46"/>
        <v>100</v>
      </c>
      <c r="K566" s="14">
        <f>H566/H923*100</f>
        <v>1.349115620439158</v>
      </c>
    </row>
    <row r="567" spans="1:11" ht="51" outlineLevel="4">
      <c r="A567" s="11" t="s">
        <v>384</v>
      </c>
      <c r="B567" s="12" t="s">
        <v>328</v>
      </c>
      <c r="C567" s="12" t="s">
        <v>346</v>
      </c>
      <c r="D567" s="12" t="s">
        <v>28</v>
      </c>
      <c r="E567" s="12" t="s">
        <v>385</v>
      </c>
      <c r="F567" s="12"/>
      <c r="G567" s="30">
        <f t="shared" si="49"/>
        <v>18682.800000000003</v>
      </c>
      <c r="H567" s="30">
        <f t="shared" si="49"/>
        <v>18682.800000000003</v>
      </c>
      <c r="I567" s="14">
        <f t="shared" si="45"/>
        <v>0</v>
      </c>
      <c r="J567" s="14">
        <f t="shared" si="46"/>
        <v>100</v>
      </c>
      <c r="K567" s="14">
        <f>H567/H923*100</f>
        <v>1.349115620439158</v>
      </c>
    </row>
    <row r="568" spans="1:11" ht="51" outlineLevel="5">
      <c r="A568" s="11" t="s">
        <v>386</v>
      </c>
      <c r="B568" s="12" t="s">
        <v>328</v>
      </c>
      <c r="C568" s="12" t="s">
        <v>346</v>
      </c>
      <c r="D568" s="12" t="s">
        <v>28</v>
      </c>
      <c r="E568" s="12" t="s">
        <v>387</v>
      </c>
      <c r="F568" s="12"/>
      <c r="G568" s="30">
        <f>G569+G572+G575+G578</f>
        <v>18682.800000000003</v>
      </c>
      <c r="H568" s="30">
        <f>H569+H572+H575+H578</f>
        <v>18682.800000000003</v>
      </c>
      <c r="I568" s="14">
        <f t="shared" si="45"/>
        <v>0</v>
      </c>
      <c r="J568" s="14">
        <f t="shared" si="46"/>
        <v>100</v>
      </c>
      <c r="K568" s="14">
        <f>H568/H923*100</f>
        <v>1.349115620439158</v>
      </c>
    </row>
    <row r="569" spans="1:11" ht="114.75" outlineLevel="6">
      <c r="A569" s="11" t="s">
        <v>388</v>
      </c>
      <c r="B569" s="12" t="s">
        <v>328</v>
      </c>
      <c r="C569" s="12" t="s">
        <v>346</v>
      </c>
      <c r="D569" s="12" t="s">
        <v>28</v>
      </c>
      <c r="E569" s="12" t="s">
        <v>389</v>
      </c>
      <c r="F569" s="12"/>
      <c r="G569" s="30">
        <f>G570</f>
        <v>15105.2</v>
      </c>
      <c r="H569" s="30">
        <f>H570</f>
        <v>15105.2</v>
      </c>
      <c r="I569" s="14">
        <f t="shared" si="45"/>
        <v>0</v>
      </c>
      <c r="J569" s="14">
        <f t="shared" si="46"/>
        <v>100</v>
      </c>
      <c r="K569" s="14">
        <f>H569/H923*100</f>
        <v>1.0907712585831655</v>
      </c>
    </row>
    <row r="570" spans="1:11" ht="38.25" outlineLevel="7">
      <c r="A570" s="11" t="s">
        <v>79</v>
      </c>
      <c r="B570" s="12" t="s">
        <v>328</v>
      </c>
      <c r="C570" s="12" t="s">
        <v>346</v>
      </c>
      <c r="D570" s="12" t="s">
        <v>28</v>
      </c>
      <c r="E570" s="12" t="s">
        <v>389</v>
      </c>
      <c r="F570" s="12" t="s">
        <v>80</v>
      </c>
      <c r="G570" s="30">
        <f>G571</f>
        <v>15105.2</v>
      </c>
      <c r="H570" s="30">
        <f>H571</f>
        <v>15105.2</v>
      </c>
      <c r="I570" s="14">
        <f t="shared" si="45"/>
        <v>0</v>
      </c>
      <c r="J570" s="14">
        <f t="shared" si="46"/>
        <v>100</v>
      </c>
      <c r="K570" s="14">
        <f>H570/H923*100</f>
        <v>1.0907712585831655</v>
      </c>
    </row>
    <row r="571" spans="1:11" ht="15" outlineLevel="7">
      <c r="A571" s="11" t="s">
        <v>234</v>
      </c>
      <c r="B571" s="12" t="s">
        <v>328</v>
      </c>
      <c r="C571" s="12" t="s">
        <v>346</v>
      </c>
      <c r="D571" s="12" t="s">
        <v>28</v>
      </c>
      <c r="E571" s="12" t="s">
        <v>389</v>
      </c>
      <c r="F571" s="12" t="s">
        <v>235</v>
      </c>
      <c r="G571" s="30">
        <v>15105.2</v>
      </c>
      <c r="H571" s="27">
        <v>15105.2</v>
      </c>
      <c r="I571" s="14">
        <f t="shared" si="45"/>
        <v>0</v>
      </c>
      <c r="J571" s="14">
        <f t="shared" si="46"/>
        <v>100</v>
      </c>
      <c r="K571" s="14">
        <f>H571/H923*100</f>
        <v>1.0907712585831655</v>
      </c>
    </row>
    <row r="572" spans="1:11" ht="63.75" outlineLevel="6">
      <c r="A572" s="11" t="s">
        <v>303</v>
      </c>
      <c r="B572" s="12" t="s">
        <v>328</v>
      </c>
      <c r="C572" s="12" t="s">
        <v>346</v>
      </c>
      <c r="D572" s="12" t="s">
        <v>28</v>
      </c>
      <c r="E572" s="12" t="s">
        <v>390</v>
      </c>
      <c r="F572" s="12"/>
      <c r="G572" s="30">
        <f>G573</f>
        <v>2653.4</v>
      </c>
      <c r="H572" s="30">
        <f>H573</f>
        <v>2653.4</v>
      </c>
      <c r="I572" s="14">
        <f t="shared" si="45"/>
        <v>0</v>
      </c>
      <c r="J572" s="14">
        <f t="shared" si="46"/>
        <v>100</v>
      </c>
      <c r="K572" s="14">
        <f>H572/H923*100</f>
        <v>0.19160636453172228</v>
      </c>
    </row>
    <row r="573" spans="1:11" ht="38.25" outlineLevel="7">
      <c r="A573" s="11" t="s">
        <v>79</v>
      </c>
      <c r="B573" s="12" t="s">
        <v>328</v>
      </c>
      <c r="C573" s="12" t="s">
        <v>346</v>
      </c>
      <c r="D573" s="12" t="s">
        <v>28</v>
      </c>
      <c r="E573" s="12" t="s">
        <v>390</v>
      </c>
      <c r="F573" s="12" t="s">
        <v>80</v>
      </c>
      <c r="G573" s="30">
        <f>G574</f>
        <v>2653.4</v>
      </c>
      <c r="H573" s="30">
        <f>H574</f>
        <v>2653.4</v>
      </c>
      <c r="I573" s="14">
        <f t="shared" si="45"/>
        <v>0</v>
      </c>
      <c r="J573" s="14">
        <f t="shared" si="46"/>
        <v>100</v>
      </c>
      <c r="K573" s="14">
        <f>H573/H923*100</f>
        <v>0.19160636453172228</v>
      </c>
    </row>
    <row r="574" spans="1:11" ht="15" outlineLevel="7">
      <c r="A574" s="11" t="s">
        <v>234</v>
      </c>
      <c r="B574" s="12" t="s">
        <v>328</v>
      </c>
      <c r="C574" s="12" t="s">
        <v>346</v>
      </c>
      <c r="D574" s="12" t="s">
        <v>28</v>
      </c>
      <c r="E574" s="12" t="s">
        <v>390</v>
      </c>
      <c r="F574" s="12" t="s">
        <v>235</v>
      </c>
      <c r="G574" s="30">
        <v>2653.4</v>
      </c>
      <c r="H574" s="27">
        <v>2653.4</v>
      </c>
      <c r="I574" s="14">
        <f t="shared" si="45"/>
        <v>0</v>
      </c>
      <c r="J574" s="14">
        <f t="shared" si="46"/>
        <v>100</v>
      </c>
      <c r="K574" s="14">
        <f>H574/H923*100</f>
        <v>0.19160636453172228</v>
      </c>
    </row>
    <row r="575" spans="1:11" ht="63.75" outlineLevel="6">
      <c r="A575" s="11" t="s">
        <v>170</v>
      </c>
      <c r="B575" s="12" t="s">
        <v>328</v>
      </c>
      <c r="C575" s="12" t="s">
        <v>346</v>
      </c>
      <c r="D575" s="12" t="s">
        <v>28</v>
      </c>
      <c r="E575" s="12" t="s">
        <v>391</v>
      </c>
      <c r="F575" s="12"/>
      <c r="G575" s="30">
        <f>G576</f>
        <v>824.2</v>
      </c>
      <c r="H575" s="30">
        <f>H576</f>
        <v>824.2</v>
      </c>
      <c r="I575" s="14">
        <f t="shared" si="45"/>
        <v>0</v>
      </c>
      <c r="J575" s="14">
        <f t="shared" si="46"/>
        <v>100</v>
      </c>
      <c r="K575" s="14">
        <f>H575/H923*100</f>
        <v>0.05951683336362611</v>
      </c>
    </row>
    <row r="576" spans="1:11" ht="38.25" outlineLevel="7">
      <c r="A576" s="11" t="s">
        <v>79</v>
      </c>
      <c r="B576" s="12" t="s">
        <v>328</v>
      </c>
      <c r="C576" s="12" t="s">
        <v>346</v>
      </c>
      <c r="D576" s="12" t="s">
        <v>28</v>
      </c>
      <c r="E576" s="12" t="s">
        <v>391</v>
      </c>
      <c r="F576" s="12" t="s">
        <v>80</v>
      </c>
      <c r="G576" s="30">
        <f>G577</f>
        <v>824.2</v>
      </c>
      <c r="H576" s="30">
        <f>H577</f>
        <v>824.2</v>
      </c>
      <c r="I576" s="14">
        <f t="shared" si="45"/>
        <v>0</v>
      </c>
      <c r="J576" s="14">
        <f t="shared" si="46"/>
        <v>100</v>
      </c>
      <c r="K576" s="14">
        <f>H576/H923*100</f>
        <v>0.05951683336362611</v>
      </c>
    </row>
    <row r="577" spans="1:11" ht="15" outlineLevel="7">
      <c r="A577" s="11" t="s">
        <v>234</v>
      </c>
      <c r="B577" s="12" t="s">
        <v>328</v>
      </c>
      <c r="C577" s="12" t="s">
        <v>346</v>
      </c>
      <c r="D577" s="12" t="s">
        <v>28</v>
      </c>
      <c r="E577" s="12" t="s">
        <v>391</v>
      </c>
      <c r="F577" s="12" t="s">
        <v>235</v>
      </c>
      <c r="G577" s="30">
        <v>824.2</v>
      </c>
      <c r="H577" s="27">
        <v>824.2</v>
      </c>
      <c r="I577" s="14">
        <f t="shared" si="45"/>
        <v>0</v>
      </c>
      <c r="J577" s="14">
        <f t="shared" si="46"/>
        <v>100</v>
      </c>
      <c r="K577" s="14">
        <f>H577/H923*100</f>
        <v>0.05951683336362611</v>
      </c>
    </row>
    <row r="578" spans="1:11" ht="51" outlineLevel="4">
      <c r="A578" s="11" t="s">
        <v>339</v>
      </c>
      <c r="B578" s="12" t="s">
        <v>328</v>
      </c>
      <c r="C578" s="12" t="s">
        <v>346</v>
      </c>
      <c r="D578" s="12" t="s">
        <v>28</v>
      </c>
      <c r="E578" s="12" t="s">
        <v>340</v>
      </c>
      <c r="F578" s="12"/>
      <c r="G578" s="30">
        <f aca="true" t="shared" si="50" ref="G578:H581">G579</f>
        <v>100</v>
      </c>
      <c r="H578" s="30">
        <f t="shared" si="50"/>
        <v>100</v>
      </c>
      <c r="I578" s="14">
        <f t="shared" si="45"/>
        <v>0</v>
      </c>
      <c r="J578" s="14">
        <f t="shared" si="46"/>
        <v>100</v>
      </c>
      <c r="K578" s="14">
        <f>H578/H923*100</f>
        <v>0.0072211639606437885</v>
      </c>
    </row>
    <row r="579" spans="1:11" ht="51" outlineLevel="5">
      <c r="A579" s="11" t="s">
        <v>341</v>
      </c>
      <c r="B579" s="12" t="s">
        <v>328</v>
      </c>
      <c r="C579" s="12" t="s">
        <v>346</v>
      </c>
      <c r="D579" s="12" t="s">
        <v>28</v>
      </c>
      <c r="E579" s="12" t="s">
        <v>342</v>
      </c>
      <c r="F579" s="12"/>
      <c r="G579" s="30">
        <f t="shared" si="50"/>
        <v>100</v>
      </c>
      <c r="H579" s="30">
        <f t="shared" si="50"/>
        <v>100</v>
      </c>
      <c r="I579" s="14">
        <f t="shared" si="45"/>
        <v>0</v>
      </c>
      <c r="J579" s="14">
        <f t="shared" si="46"/>
        <v>100</v>
      </c>
      <c r="K579" s="14">
        <f>H579/H923*100</f>
        <v>0.0072211639606437885</v>
      </c>
    </row>
    <row r="580" spans="1:11" ht="63.75" outlineLevel="6">
      <c r="A580" s="11" t="s">
        <v>343</v>
      </c>
      <c r="B580" s="12" t="s">
        <v>328</v>
      </c>
      <c r="C580" s="12" t="s">
        <v>346</v>
      </c>
      <c r="D580" s="12" t="s">
        <v>28</v>
      </c>
      <c r="E580" s="12" t="s">
        <v>344</v>
      </c>
      <c r="F580" s="12"/>
      <c r="G580" s="30">
        <f t="shared" si="50"/>
        <v>100</v>
      </c>
      <c r="H580" s="30">
        <f t="shared" si="50"/>
        <v>100</v>
      </c>
      <c r="I580" s="14">
        <f t="shared" si="45"/>
        <v>0</v>
      </c>
      <c r="J580" s="14">
        <f t="shared" si="46"/>
        <v>100</v>
      </c>
      <c r="K580" s="14">
        <f>H580/H923*100</f>
        <v>0.0072211639606437885</v>
      </c>
    </row>
    <row r="581" spans="1:11" ht="38.25" outlineLevel="7">
      <c r="A581" s="11" t="s">
        <v>79</v>
      </c>
      <c r="B581" s="12" t="s">
        <v>328</v>
      </c>
      <c r="C581" s="12" t="s">
        <v>346</v>
      </c>
      <c r="D581" s="12" t="s">
        <v>28</v>
      </c>
      <c r="E581" s="12" t="s">
        <v>344</v>
      </c>
      <c r="F581" s="12" t="s">
        <v>80</v>
      </c>
      <c r="G581" s="30">
        <f t="shared" si="50"/>
        <v>100</v>
      </c>
      <c r="H581" s="30">
        <f t="shared" si="50"/>
        <v>100</v>
      </c>
      <c r="I581" s="14">
        <f t="shared" si="45"/>
        <v>0</v>
      </c>
      <c r="J581" s="14">
        <f t="shared" si="46"/>
        <v>100</v>
      </c>
      <c r="K581" s="14">
        <f>H581/H923*100</f>
        <v>0.0072211639606437885</v>
      </c>
    </row>
    <row r="582" spans="1:11" ht="15" outlineLevel="7">
      <c r="A582" s="11" t="s">
        <v>234</v>
      </c>
      <c r="B582" s="12" t="s">
        <v>328</v>
      </c>
      <c r="C582" s="12" t="s">
        <v>346</v>
      </c>
      <c r="D582" s="12" t="s">
        <v>28</v>
      </c>
      <c r="E582" s="12" t="s">
        <v>344</v>
      </c>
      <c r="F582" s="12" t="s">
        <v>235</v>
      </c>
      <c r="G582" s="30">
        <v>100</v>
      </c>
      <c r="H582" s="27">
        <v>100</v>
      </c>
      <c r="I582" s="14">
        <f t="shared" si="45"/>
        <v>0</v>
      </c>
      <c r="J582" s="14">
        <f t="shared" si="46"/>
        <v>100</v>
      </c>
      <c r="K582" s="14">
        <f>H582/H923*100</f>
        <v>0.0072211639606437885</v>
      </c>
    </row>
    <row r="583" spans="1:11" ht="15" outlineLevel="1">
      <c r="A583" s="9" t="s">
        <v>172</v>
      </c>
      <c r="B583" s="10" t="s">
        <v>328</v>
      </c>
      <c r="C583" s="10" t="s">
        <v>130</v>
      </c>
      <c r="D583" s="10"/>
      <c r="E583" s="10"/>
      <c r="F583" s="10"/>
      <c r="G583" s="29">
        <f aca="true" t="shared" si="51" ref="G583:H588">G584</f>
        <v>1126.2</v>
      </c>
      <c r="H583" s="29">
        <f t="shared" si="51"/>
        <v>1048.2</v>
      </c>
      <c r="I583" s="14">
        <f t="shared" si="45"/>
        <v>78</v>
      </c>
      <c r="J583" s="14">
        <f t="shared" si="46"/>
        <v>93.07405434203517</v>
      </c>
      <c r="K583" s="14">
        <f>H583/H923*100</f>
        <v>0.0756922406354682</v>
      </c>
    </row>
    <row r="584" spans="1:11" ht="15" outlineLevel="2">
      <c r="A584" s="11" t="s">
        <v>310</v>
      </c>
      <c r="B584" s="12" t="s">
        <v>328</v>
      </c>
      <c r="C584" s="12" t="s">
        <v>130</v>
      </c>
      <c r="D584" s="12" t="s">
        <v>111</v>
      </c>
      <c r="E584" s="12"/>
      <c r="F584" s="12"/>
      <c r="G584" s="30">
        <f t="shared" si="51"/>
        <v>1126.2</v>
      </c>
      <c r="H584" s="30">
        <f t="shared" si="51"/>
        <v>1048.2</v>
      </c>
      <c r="I584" s="14">
        <f t="shared" si="45"/>
        <v>78</v>
      </c>
      <c r="J584" s="14">
        <f t="shared" si="46"/>
        <v>93.07405434203517</v>
      </c>
      <c r="K584" s="14">
        <f>H584/H923*100</f>
        <v>0.0756922406354682</v>
      </c>
    </row>
    <row r="585" spans="1:11" ht="102" outlineLevel="3">
      <c r="A585" s="11" t="s">
        <v>174</v>
      </c>
      <c r="B585" s="12" t="s">
        <v>328</v>
      </c>
      <c r="C585" s="12" t="s">
        <v>130</v>
      </c>
      <c r="D585" s="12" t="s">
        <v>111</v>
      </c>
      <c r="E585" s="12" t="s">
        <v>175</v>
      </c>
      <c r="F585" s="12"/>
      <c r="G585" s="30">
        <f t="shared" si="51"/>
        <v>1126.2</v>
      </c>
      <c r="H585" s="30">
        <f t="shared" si="51"/>
        <v>1048.2</v>
      </c>
      <c r="I585" s="14">
        <f t="shared" si="45"/>
        <v>78</v>
      </c>
      <c r="J585" s="14">
        <f t="shared" si="46"/>
        <v>93.07405434203517</v>
      </c>
      <c r="K585" s="14">
        <f>H585/H923*100</f>
        <v>0.0756922406354682</v>
      </c>
    </row>
    <row r="586" spans="1:11" ht="89.25" outlineLevel="5">
      <c r="A586" s="11" t="s">
        <v>176</v>
      </c>
      <c r="B586" s="12" t="s">
        <v>328</v>
      </c>
      <c r="C586" s="12" t="s">
        <v>130</v>
      </c>
      <c r="D586" s="12" t="s">
        <v>111</v>
      </c>
      <c r="E586" s="12" t="s">
        <v>177</v>
      </c>
      <c r="F586" s="12"/>
      <c r="G586" s="30">
        <f t="shared" si="51"/>
        <v>1126.2</v>
      </c>
      <c r="H586" s="30">
        <f t="shared" si="51"/>
        <v>1048.2</v>
      </c>
      <c r="I586" s="14">
        <f t="shared" si="45"/>
        <v>78</v>
      </c>
      <c r="J586" s="14">
        <f t="shared" si="46"/>
        <v>93.07405434203517</v>
      </c>
      <c r="K586" s="14">
        <f>H586/H923*100</f>
        <v>0.0756922406354682</v>
      </c>
    </row>
    <row r="587" spans="1:11" ht="89.25" outlineLevel="6">
      <c r="A587" s="11" t="s">
        <v>313</v>
      </c>
      <c r="B587" s="12" t="s">
        <v>328</v>
      </c>
      <c r="C587" s="12" t="s">
        <v>130</v>
      </c>
      <c r="D587" s="12" t="s">
        <v>111</v>
      </c>
      <c r="E587" s="12" t="s">
        <v>314</v>
      </c>
      <c r="F587" s="12"/>
      <c r="G587" s="30">
        <f t="shared" si="51"/>
        <v>1126.2</v>
      </c>
      <c r="H587" s="30">
        <f t="shared" si="51"/>
        <v>1048.2</v>
      </c>
      <c r="I587" s="14">
        <f t="shared" si="45"/>
        <v>78</v>
      </c>
      <c r="J587" s="14">
        <f t="shared" si="46"/>
        <v>93.07405434203517</v>
      </c>
      <c r="K587" s="14">
        <f>H587/H923*100</f>
        <v>0.0756922406354682</v>
      </c>
    </row>
    <row r="588" spans="1:11" ht="38.25" outlineLevel="7">
      <c r="A588" s="11" t="s">
        <v>79</v>
      </c>
      <c r="B588" s="12" t="s">
        <v>328</v>
      </c>
      <c r="C588" s="12" t="s">
        <v>130</v>
      </c>
      <c r="D588" s="12" t="s">
        <v>111</v>
      </c>
      <c r="E588" s="12" t="s">
        <v>314</v>
      </c>
      <c r="F588" s="12" t="s">
        <v>80</v>
      </c>
      <c r="G588" s="30">
        <f t="shared" si="51"/>
        <v>1126.2</v>
      </c>
      <c r="H588" s="30">
        <f t="shared" si="51"/>
        <v>1048.2</v>
      </c>
      <c r="I588" s="14">
        <f t="shared" si="45"/>
        <v>78</v>
      </c>
      <c r="J588" s="14">
        <f t="shared" si="46"/>
        <v>93.07405434203517</v>
      </c>
      <c r="K588" s="14">
        <f>H588/H923*100</f>
        <v>0.0756922406354682</v>
      </c>
    </row>
    <row r="589" spans="1:11" ht="15" outlineLevel="7">
      <c r="A589" s="11" t="s">
        <v>234</v>
      </c>
      <c r="B589" s="12" t="s">
        <v>328</v>
      </c>
      <c r="C589" s="12" t="s">
        <v>130</v>
      </c>
      <c r="D589" s="12" t="s">
        <v>111</v>
      </c>
      <c r="E589" s="12" t="s">
        <v>314</v>
      </c>
      <c r="F589" s="12" t="s">
        <v>235</v>
      </c>
      <c r="G589" s="30">
        <v>1126.2</v>
      </c>
      <c r="H589" s="27">
        <v>1048.2</v>
      </c>
      <c r="I589" s="14">
        <f t="shared" si="45"/>
        <v>78</v>
      </c>
      <c r="J589" s="14">
        <f t="shared" si="46"/>
        <v>93.07405434203517</v>
      </c>
      <c r="K589" s="14">
        <f>H589/H923*100</f>
        <v>0.0756922406354682</v>
      </c>
    </row>
    <row r="590" spans="1:11" ht="15" outlineLevel="1">
      <c r="A590" s="9" t="s">
        <v>203</v>
      </c>
      <c r="B590" s="10" t="s">
        <v>328</v>
      </c>
      <c r="C590" s="10" t="s">
        <v>54</v>
      </c>
      <c r="D590" s="10"/>
      <c r="E590" s="10"/>
      <c r="F590" s="10"/>
      <c r="G590" s="29">
        <f>G591+G604</f>
        <v>19852.1</v>
      </c>
      <c r="H590" s="29">
        <f>H591+H604</f>
        <v>19852</v>
      </c>
      <c r="I590" s="14">
        <f t="shared" si="45"/>
        <v>0.09999999999854481</v>
      </c>
      <c r="J590" s="14">
        <f t="shared" si="46"/>
        <v>99.99949627495329</v>
      </c>
      <c r="K590" s="14">
        <f>H590/H923*100</f>
        <v>1.433545469467005</v>
      </c>
    </row>
    <row r="591" spans="1:11" ht="15" outlineLevel="2">
      <c r="A591" s="11" t="s">
        <v>204</v>
      </c>
      <c r="B591" s="12" t="s">
        <v>328</v>
      </c>
      <c r="C591" s="12" t="s">
        <v>54</v>
      </c>
      <c r="D591" s="12" t="s">
        <v>12</v>
      </c>
      <c r="E591" s="12"/>
      <c r="F591" s="12"/>
      <c r="G591" s="30">
        <f aca="true" t="shared" si="52" ref="G591:H596">G592</f>
        <v>8897.2</v>
      </c>
      <c r="H591" s="30">
        <f t="shared" si="52"/>
        <v>8897.1</v>
      </c>
      <c r="I591" s="14">
        <f t="shared" si="45"/>
        <v>0.1000000000003638</v>
      </c>
      <c r="J591" s="14">
        <f t="shared" si="46"/>
        <v>99.99887605089242</v>
      </c>
      <c r="K591" s="14">
        <f>H591/H923*100</f>
        <v>0.6424741787424385</v>
      </c>
    </row>
    <row r="592" spans="1:11" ht="51" outlineLevel="3">
      <c r="A592" s="11" t="s">
        <v>158</v>
      </c>
      <c r="B592" s="12" t="s">
        <v>328</v>
      </c>
      <c r="C592" s="12" t="s">
        <v>54</v>
      </c>
      <c r="D592" s="12" t="s">
        <v>12</v>
      </c>
      <c r="E592" s="12" t="s">
        <v>159</v>
      </c>
      <c r="F592" s="12"/>
      <c r="G592" s="30">
        <f t="shared" si="52"/>
        <v>8897.2</v>
      </c>
      <c r="H592" s="30">
        <f t="shared" si="52"/>
        <v>8897.1</v>
      </c>
      <c r="I592" s="14">
        <f t="shared" si="45"/>
        <v>0.1000000000003638</v>
      </c>
      <c r="J592" s="14">
        <f t="shared" si="46"/>
        <v>99.99887605089242</v>
      </c>
      <c r="K592" s="14">
        <f>H592/H923*100</f>
        <v>0.6424741787424385</v>
      </c>
    </row>
    <row r="593" spans="1:11" ht="25.5" outlineLevel="4">
      <c r="A593" s="11" t="s">
        <v>213</v>
      </c>
      <c r="B593" s="12" t="s">
        <v>328</v>
      </c>
      <c r="C593" s="12" t="s">
        <v>54</v>
      </c>
      <c r="D593" s="12" t="s">
        <v>12</v>
      </c>
      <c r="E593" s="12" t="s">
        <v>214</v>
      </c>
      <c r="F593" s="12"/>
      <c r="G593" s="30">
        <f t="shared" si="52"/>
        <v>8897.2</v>
      </c>
      <c r="H593" s="30">
        <f t="shared" si="52"/>
        <v>8897.1</v>
      </c>
      <c r="I593" s="14">
        <f t="shared" si="45"/>
        <v>0.1000000000003638</v>
      </c>
      <c r="J593" s="14">
        <f t="shared" si="46"/>
        <v>99.99887605089242</v>
      </c>
      <c r="K593" s="14">
        <f>H593/H923*100</f>
        <v>0.6424741787424385</v>
      </c>
    </row>
    <row r="594" spans="1:11" ht="25.5" outlineLevel="5">
      <c r="A594" s="11" t="s">
        <v>215</v>
      </c>
      <c r="B594" s="12" t="s">
        <v>328</v>
      </c>
      <c r="C594" s="12" t="s">
        <v>54</v>
      </c>
      <c r="D594" s="12" t="s">
        <v>12</v>
      </c>
      <c r="E594" s="12" t="s">
        <v>216</v>
      </c>
      <c r="F594" s="12"/>
      <c r="G594" s="30">
        <f>G595+G598+G601</f>
        <v>8897.2</v>
      </c>
      <c r="H594" s="30">
        <f>H595+H598+H601</f>
        <v>8897.1</v>
      </c>
      <c r="I594" s="14">
        <f t="shared" si="45"/>
        <v>0.1000000000003638</v>
      </c>
      <c r="J594" s="14">
        <f t="shared" si="46"/>
        <v>99.99887605089242</v>
      </c>
      <c r="K594" s="14">
        <f>H594/H923*100</f>
        <v>0.6424741787424385</v>
      </c>
    </row>
    <row r="595" spans="1:11" ht="38.25" outlineLevel="6">
      <c r="A595" s="11" t="s">
        <v>217</v>
      </c>
      <c r="B595" s="12" t="s">
        <v>328</v>
      </c>
      <c r="C595" s="12" t="s">
        <v>54</v>
      </c>
      <c r="D595" s="12" t="s">
        <v>12</v>
      </c>
      <c r="E595" s="12" t="s">
        <v>218</v>
      </c>
      <c r="F595" s="12"/>
      <c r="G595" s="30">
        <f t="shared" si="52"/>
        <v>6669.2</v>
      </c>
      <c r="H595" s="30">
        <f t="shared" si="52"/>
        <v>6669.1</v>
      </c>
      <c r="I595" s="14">
        <f t="shared" si="45"/>
        <v>0.0999999999994543</v>
      </c>
      <c r="J595" s="14">
        <f t="shared" si="46"/>
        <v>99.99850056978349</v>
      </c>
      <c r="K595" s="14">
        <f>H595/H923*100</f>
        <v>0.4815866456992949</v>
      </c>
    </row>
    <row r="596" spans="1:11" ht="38.25" outlineLevel="7">
      <c r="A596" s="11" t="s">
        <v>79</v>
      </c>
      <c r="B596" s="12" t="s">
        <v>328</v>
      </c>
      <c r="C596" s="12" t="s">
        <v>54</v>
      </c>
      <c r="D596" s="12" t="s">
        <v>12</v>
      </c>
      <c r="E596" s="12" t="s">
        <v>218</v>
      </c>
      <c r="F596" s="12" t="s">
        <v>80</v>
      </c>
      <c r="G596" s="30">
        <f t="shared" si="52"/>
        <v>6669.2</v>
      </c>
      <c r="H596" s="30">
        <f t="shared" si="52"/>
        <v>6669.1</v>
      </c>
      <c r="I596" s="14">
        <f t="shared" si="45"/>
        <v>0.0999999999994543</v>
      </c>
      <c r="J596" s="14">
        <f t="shared" si="46"/>
        <v>99.99850056978349</v>
      </c>
      <c r="K596" s="14">
        <f>H596/H923*100</f>
        <v>0.4815866456992949</v>
      </c>
    </row>
    <row r="597" spans="1:11" ht="15" outlineLevel="7">
      <c r="A597" s="11" t="s">
        <v>166</v>
      </c>
      <c r="B597" s="12" t="s">
        <v>328</v>
      </c>
      <c r="C597" s="12" t="s">
        <v>54</v>
      </c>
      <c r="D597" s="15" t="s">
        <v>12</v>
      </c>
      <c r="E597" s="15" t="s">
        <v>218</v>
      </c>
      <c r="F597" s="15" t="s">
        <v>167</v>
      </c>
      <c r="G597" s="31">
        <v>6669.2</v>
      </c>
      <c r="H597" s="28">
        <v>6669.1</v>
      </c>
      <c r="I597" s="14">
        <f t="shared" si="45"/>
        <v>0.0999999999994543</v>
      </c>
      <c r="J597" s="14">
        <f t="shared" si="46"/>
        <v>99.99850056978349</v>
      </c>
      <c r="K597" s="14">
        <f>H597/H923*100</f>
        <v>0.4815866456992949</v>
      </c>
    </row>
    <row r="598" spans="1:11" ht="63.75" outlineLevel="7">
      <c r="A598" s="11" t="s">
        <v>303</v>
      </c>
      <c r="B598" s="12" t="s">
        <v>328</v>
      </c>
      <c r="C598" s="26" t="s">
        <v>54</v>
      </c>
      <c r="D598" s="19" t="s">
        <v>12</v>
      </c>
      <c r="E598" s="19" t="s">
        <v>601</v>
      </c>
      <c r="F598" s="19"/>
      <c r="G598" s="33">
        <f>G599</f>
        <v>1700</v>
      </c>
      <c r="H598" s="33">
        <f>H599</f>
        <v>1700</v>
      </c>
      <c r="I598" s="14">
        <f t="shared" si="45"/>
        <v>0</v>
      </c>
      <c r="J598" s="14">
        <f t="shared" si="46"/>
        <v>100</v>
      </c>
      <c r="K598" s="14">
        <f>H598/H923*100</f>
        <v>0.1227597873309444</v>
      </c>
    </row>
    <row r="599" spans="1:11" ht="38.25" outlineLevel="7">
      <c r="A599" s="11" t="s">
        <v>79</v>
      </c>
      <c r="B599" s="12" t="s">
        <v>328</v>
      </c>
      <c r="C599" s="26" t="s">
        <v>54</v>
      </c>
      <c r="D599" s="19" t="s">
        <v>12</v>
      </c>
      <c r="E599" s="19" t="s">
        <v>601</v>
      </c>
      <c r="F599" s="19" t="s">
        <v>80</v>
      </c>
      <c r="G599" s="33">
        <f>G600</f>
        <v>1700</v>
      </c>
      <c r="H599" s="33">
        <f>H600</f>
        <v>1700</v>
      </c>
      <c r="I599" s="14">
        <f t="shared" si="45"/>
        <v>0</v>
      </c>
      <c r="J599" s="14">
        <f t="shared" si="46"/>
        <v>100</v>
      </c>
      <c r="K599" s="14">
        <f>H599/H923*100</f>
        <v>0.1227597873309444</v>
      </c>
    </row>
    <row r="600" spans="1:11" ht="15" outlineLevel="7">
      <c r="A600" s="11" t="s">
        <v>166</v>
      </c>
      <c r="B600" s="12" t="s">
        <v>328</v>
      </c>
      <c r="C600" s="26" t="s">
        <v>54</v>
      </c>
      <c r="D600" s="19" t="s">
        <v>12</v>
      </c>
      <c r="E600" s="19" t="s">
        <v>601</v>
      </c>
      <c r="F600" s="19" t="s">
        <v>167</v>
      </c>
      <c r="G600" s="33">
        <v>1700</v>
      </c>
      <c r="H600" s="27">
        <v>1700</v>
      </c>
      <c r="I600" s="14">
        <f t="shared" si="45"/>
        <v>0</v>
      </c>
      <c r="J600" s="14">
        <f t="shared" si="46"/>
        <v>100</v>
      </c>
      <c r="K600" s="14">
        <f>H600/H923*100</f>
        <v>0.1227597873309444</v>
      </c>
    </row>
    <row r="601" spans="1:11" ht="63.75" outlineLevel="7">
      <c r="A601" s="11" t="s">
        <v>170</v>
      </c>
      <c r="B601" s="12" t="s">
        <v>328</v>
      </c>
      <c r="C601" s="26" t="s">
        <v>54</v>
      </c>
      <c r="D601" s="19" t="s">
        <v>12</v>
      </c>
      <c r="E601" s="19" t="s">
        <v>602</v>
      </c>
      <c r="F601" s="19"/>
      <c r="G601" s="33">
        <f>G602</f>
        <v>528</v>
      </c>
      <c r="H601" s="33">
        <f>H602</f>
        <v>528</v>
      </c>
      <c r="I601" s="14">
        <f t="shared" si="45"/>
        <v>0</v>
      </c>
      <c r="J601" s="14">
        <f t="shared" si="46"/>
        <v>100</v>
      </c>
      <c r="K601" s="14">
        <f>H601/H923*100</f>
        <v>0.0381277457121992</v>
      </c>
    </row>
    <row r="602" spans="1:11" ht="38.25" outlineLevel="7">
      <c r="A602" s="11" t="s">
        <v>79</v>
      </c>
      <c r="B602" s="12" t="s">
        <v>328</v>
      </c>
      <c r="C602" s="26" t="s">
        <v>54</v>
      </c>
      <c r="D602" s="19" t="s">
        <v>12</v>
      </c>
      <c r="E602" s="19" t="s">
        <v>602</v>
      </c>
      <c r="F602" s="19" t="s">
        <v>80</v>
      </c>
      <c r="G602" s="33">
        <f>G603</f>
        <v>528</v>
      </c>
      <c r="H602" s="33">
        <f>H603</f>
        <v>528</v>
      </c>
      <c r="I602" s="14">
        <f t="shared" si="45"/>
        <v>0</v>
      </c>
      <c r="J602" s="14">
        <f t="shared" si="46"/>
        <v>100</v>
      </c>
      <c r="K602" s="14">
        <f>H602/H923*100</f>
        <v>0.0381277457121992</v>
      </c>
    </row>
    <row r="603" spans="1:11" ht="15" outlineLevel="7">
      <c r="A603" s="11" t="s">
        <v>166</v>
      </c>
      <c r="B603" s="12" t="s">
        <v>328</v>
      </c>
      <c r="C603" s="26" t="s">
        <v>54</v>
      </c>
      <c r="D603" s="19" t="s">
        <v>12</v>
      </c>
      <c r="E603" s="19" t="s">
        <v>602</v>
      </c>
      <c r="F603" s="19" t="s">
        <v>167</v>
      </c>
      <c r="G603" s="33">
        <v>528</v>
      </c>
      <c r="H603" s="27">
        <v>528</v>
      </c>
      <c r="I603" s="14">
        <f t="shared" si="45"/>
        <v>0</v>
      </c>
      <c r="J603" s="14">
        <f t="shared" si="46"/>
        <v>100</v>
      </c>
      <c r="K603" s="14">
        <f>H603/H923*100</f>
        <v>0.0381277457121992</v>
      </c>
    </row>
    <row r="604" spans="1:11" ht="25.5" outlineLevel="2">
      <c r="A604" s="11" t="s">
        <v>219</v>
      </c>
      <c r="B604" s="12" t="s">
        <v>328</v>
      </c>
      <c r="C604" s="12" t="s">
        <v>54</v>
      </c>
      <c r="D604" s="17" t="s">
        <v>46</v>
      </c>
      <c r="E604" s="17"/>
      <c r="F604" s="17"/>
      <c r="G604" s="32">
        <f>G605</f>
        <v>10954.9</v>
      </c>
      <c r="H604" s="32">
        <f>H605</f>
        <v>10954.9</v>
      </c>
      <c r="I604" s="14">
        <f t="shared" si="45"/>
        <v>0</v>
      </c>
      <c r="J604" s="14">
        <f t="shared" si="46"/>
        <v>100</v>
      </c>
      <c r="K604" s="14">
        <f>H604/H923*100</f>
        <v>0.7910712907245664</v>
      </c>
    </row>
    <row r="605" spans="1:11" ht="51" outlineLevel="3">
      <c r="A605" s="11" t="s">
        <v>158</v>
      </c>
      <c r="B605" s="12" t="s">
        <v>328</v>
      </c>
      <c r="C605" s="12" t="s">
        <v>54</v>
      </c>
      <c r="D605" s="12" t="s">
        <v>46</v>
      </c>
      <c r="E605" s="12" t="s">
        <v>159</v>
      </c>
      <c r="F605" s="12"/>
      <c r="G605" s="30">
        <f>G606+G614</f>
        <v>10954.9</v>
      </c>
      <c r="H605" s="30">
        <f>H606+H614</f>
        <v>10954.9</v>
      </c>
      <c r="I605" s="14">
        <f aca="true" t="shared" si="53" ref="I605:I668">G605-H605</f>
        <v>0</v>
      </c>
      <c r="J605" s="14">
        <f aca="true" t="shared" si="54" ref="J605:J668">H605/G605*100</f>
        <v>100</v>
      </c>
      <c r="K605" s="14">
        <f>H605/H923*100</f>
        <v>0.7910712907245664</v>
      </c>
    </row>
    <row r="606" spans="1:11" ht="38.25" outlineLevel="4">
      <c r="A606" s="11" t="s">
        <v>220</v>
      </c>
      <c r="B606" s="12" t="s">
        <v>328</v>
      </c>
      <c r="C606" s="12" t="s">
        <v>54</v>
      </c>
      <c r="D606" s="12" t="s">
        <v>46</v>
      </c>
      <c r="E606" s="12" t="s">
        <v>221</v>
      </c>
      <c r="F606" s="12"/>
      <c r="G606" s="30">
        <f>G607</f>
        <v>10446.8</v>
      </c>
      <c r="H606" s="30">
        <f>H607</f>
        <v>10446.8</v>
      </c>
      <c r="I606" s="14">
        <f t="shared" si="53"/>
        <v>0</v>
      </c>
      <c r="J606" s="14">
        <f t="shared" si="54"/>
        <v>100</v>
      </c>
      <c r="K606" s="14">
        <f>H606/H923*100</f>
        <v>0.7543805566405352</v>
      </c>
    </row>
    <row r="607" spans="1:11" ht="38.25" outlineLevel="5">
      <c r="A607" s="11" t="s">
        <v>222</v>
      </c>
      <c r="B607" s="12" t="s">
        <v>328</v>
      </c>
      <c r="C607" s="12" t="s">
        <v>54</v>
      </c>
      <c r="D607" s="12" t="s">
        <v>46</v>
      </c>
      <c r="E607" s="12" t="s">
        <v>223</v>
      </c>
      <c r="F607" s="12"/>
      <c r="G607" s="30">
        <f>G608+G611</f>
        <v>10446.8</v>
      </c>
      <c r="H607" s="30">
        <f>H608+H611</f>
        <v>10446.8</v>
      </c>
      <c r="I607" s="14">
        <f t="shared" si="53"/>
        <v>0</v>
      </c>
      <c r="J607" s="14">
        <f t="shared" si="54"/>
        <v>100</v>
      </c>
      <c r="K607" s="14">
        <f>H607/H923*100</f>
        <v>0.7543805566405352</v>
      </c>
    </row>
    <row r="608" spans="1:11" ht="63.75" outlineLevel="6">
      <c r="A608" s="11" t="s">
        <v>392</v>
      </c>
      <c r="B608" s="12" t="s">
        <v>328</v>
      </c>
      <c r="C608" s="12" t="s">
        <v>54</v>
      </c>
      <c r="D608" s="12" t="s">
        <v>46</v>
      </c>
      <c r="E608" s="12" t="s">
        <v>393</v>
      </c>
      <c r="F608" s="12"/>
      <c r="G608" s="30">
        <f>G609</f>
        <v>7970.9</v>
      </c>
      <c r="H608" s="30">
        <f>H609</f>
        <v>7970.9</v>
      </c>
      <c r="I608" s="14">
        <f t="shared" si="53"/>
        <v>0</v>
      </c>
      <c r="J608" s="14">
        <f t="shared" si="54"/>
        <v>100</v>
      </c>
      <c r="K608" s="14">
        <f>H608/H923*100</f>
        <v>0.5755917581389557</v>
      </c>
    </row>
    <row r="609" spans="1:11" ht="38.25" outlineLevel="7">
      <c r="A609" s="11" t="s">
        <v>321</v>
      </c>
      <c r="B609" s="12" t="s">
        <v>328</v>
      </c>
      <c r="C609" s="12" t="s">
        <v>54</v>
      </c>
      <c r="D609" s="12" t="s">
        <v>46</v>
      </c>
      <c r="E609" s="12" t="s">
        <v>393</v>
      </c>
      <c r="F609" s="12" t="s">
        <v>322</v>
      </c>
      <c r="G609" s="30">
        <f>G610</f>
        <v>7970.9</v>
      </c>
      <c r="H609" s="30">
        <f>H610</f>
        <v>7970.9</v>
      </c>
      <c r="I609" s="14">
        <f t="shared" si="53"/>
        <v>0</v>
      </c>
      <c r="J609" s="14">
        <f t="shared" si="54"/>
        <v>100</v>
      </c>
      <c r="K609" s="14">
        <f>H609/H923*100</f>
        <v>0.5755917581389557</v>
      </c>
    </row>
    <row r="610" spans="1:11" ht="140.25" outlineLevel="7">
      <c r="A610" s="11" t="s">
        <v>323</v>
      </c>
      <c r="B610" s="12" t="s">
        <v>328</v>
      </c>
      <c r="C610" s="12" t="s">
        <v>54</v>
      </c>
      <c r="D610" s="12" t="s">
        <v>46</v>
      </c>
      <c r="E610" s="12" t="s">
        <v>393</v>
      </c>
      <c r="F610" s="12" t="s">
        <v>324</v>
      </c>
      <c r="G610" s="30">
        <v>7970.9</v>
      </c>
      <c r="H610" s="30">
        <v>7970.9</v>
      </c>
      <c r="I610" s="14">
        <f t="shared" si="53"/>
        <v>0</v>
      </c>
      <c r="J610" s="14">
        <f t="shared" si="54"/>
        <v>100</v>
      </c>
      <c r="K610" s="14">
        <f>H610/H923*100</f>
        <v>0.5755917581389557</v>
      </c>
    </row>
    <row r="611" spans="1:11" ht="51" outlineLevel="6">
      <c r="A611" s="11" t="s">
        <v>325</v>
      </c>
      <c r="B611" s="12" t="s">
        <v>328</v>
      </c>
      <c r="C611" s="12" t="s">
        <v>54</v>
      </c>
      <c r="D611" s="12" t="s">
        <v>46</v>
      </c>
      <c r="E611" s="12" t="s">
        <v>394</v>
      </c>
      <c r="F611" s="12"/>
      <c r="G611" s="30">
        <f>G612</f>
        <v>2475.9</v>
      </c>
      <c r="H611" s="30">
        <f>H612</f>
        <v>2475.9</v>
      </c>
      <c r="I611" s="14">
        <f t="shared" si="53"/>
        <v>0</v>
      </c>
      <c r="J611" s="14">
        <f t="shared" si="54"/>
        <v>100</v>
      </c>
      <c r="K611" s="14">
        <f>H611/H923*100</f>
        <v>0.17878879850157955</v>
      </c>
    </row>
    <row r="612" spans="1:11" ht="38.25" outlineLevel="7">
      <c r="A612" s="11" t="s">
        <v>321</v>
      </c>
      <c r="B612" s="12" t="s">
        <v>328</v>
      </c>
      <c r="C612" s="12" t="s">
        <v>54</v>
      </c>
      <c r="D612" s="12" t="s">
        <v>46</v>
      </c>
      <c r="E612" s="12" t="s">
        <v>394</v>
      </c>
      <c r="F612" s="12" t="s">
        <v>322</v>
      </c>
      <c r="G612" s="30">
        <f>G613</f>
        <v>2475.9</v>
      </c>
      <c r="H612" s="30">
        <f>H613</f>
        <v>2475.9</v>
      </c>
      <c r="I612" s="14">
        <f t="shared" si="53"/>
        <v>0</v>
      </c>
      <c r="J612" s="14">
        <f t="shared" si="54"/>
        <v>100</v>
      </c>
      <c r="K612" s="14">
        <f>H612/H923*100</f>
        <v>0.17878879850157955</v>
      </c>
    </row>
    <row r="613" spans="1:11" ht="140.25" outlineLevel="7">
      <c r="A613" s="11" t="s">
        <v>323</v>
      </c>
      <c r="B613" s="12" t="s">
        <v>328</v>
      </c>
      <c r="C613" s="12" t="s">
        <v>54</v>
      </c>
      <c r="D613" s="12" t="s">
        <v>46</v>
      </c>
      <c r="E613" s="12" t="s">
        <v>394</v>
      </c>
      <c r="F613" s="12" t="s">
        <v>324</v>
      </c>
      <c r="G613" s="30">
        <v>2475.9</v>
      </c>
      <c r="H613" s="27">
        <v>2475.9</v>
      </c>
      <c r="I613" s="14">
        <f t="shared" si="53"/>
        <v>0</v>
      </c>
      <c r="J613" s="14">
        <f t="shared" si="54"/>
        <v>100</v>
      </c>
      <c r="K613" s="14">
        <f>H613/H923*100</f>
        <v>0.17878879850157955</v>
      </c>
    </row>
    <row r="614" spans="1:11" ht="38.25" outlineLevel="4">
      <c r="A614" s="11" t="s">
        <v>160</v>
      </c>
      <c r="B614" s="12" t="s">
        <v>328</v>
      </c>
      <c r="C614" s="12" t="s">
        <v>54</v>
      </c>
      <c r="D614" s="12" t="s">
        <v>46</v>
      </c>
      <c r="E614" s="12" t="s">
        <v>161</v>
      </c>
      <c r="F614" s="12"/>
      <c r="G614" s="30">
        <f aca="true" t="shared" si="55" ref="G614:H617">G615</f>
        <v>508.1</v>
      </c>
      <c r="H614" s="30">
        <f t="shared" si="55"/>
        <v>508.1</v>
      </c>
      <c r="I614" s="14">
        <f t="shared" si="53"/>
        <v>0</v>
      </c>
      <c r="J614" s="14">
        <f t="shared" si="54"/>
        <v>100</v>
      </c>
      <c r="K614" s="14">
        <f>H614/H923*100</f>
        <v>0.03669073408403109</v>
      </c>
    </row>
    <row r="615" spans="1:11" ht="38.25" outlineLevel="5">
      <c r="A615" s="11" t="s">
        <v>162</v>
      </c>
      <c r="B615" s="12" t="s">
        <v>328</v>
      </c>
      <c r="C615" s="12" t="s">
        <v>54</v>
      </c>
      <c r="D615" s="12" t="s">
        <v>46</v>
      </c>
      <c r="E615" s="12" t="s">
        <v>163</v>
      </c>
      <c r="F615" s="12"/>
      <c r="G615" s="30">
        <f t="shared" si="55"/>
        <v>508.1</v>
      </c>
      <c r="H615" s="30">
        <f t="shared" si="55"/>
        <v>508.1</v>
      </c>
      <c r="I615" s="14">
        <f t="shared" si="53"/>
        <v>0</v>
      </c>
      <c r="J615" s="14">
        <f t="shared" si="54"/>
        <v>100</v>
      </c>
      <c r="K615" s="14">
        <f>H615/H923*100</f>
        <v>0.03669073408403109</v>
      </c>
    </row>
    <row r="616" spans="1:11" ht="102" outlineLevel="6">
      <c r="A616" s="11" t="s">
        <v>164</v>
      </c>
      <c r="B616" s="12" t="s">
        <v>328</v>
      </c>
      <c r="C616" s="12" t="s">
        <v>54</v>
      </c>
      <c r="D616" s="12" t="s">
        <v>46</v>
      </c>
      <c r="E616" s="12" t="s">
        <v>165</v>
      </c>
      <c r="F616" s="12"/>
      <c r="G616" s="30">
        <f t="shared" si="55"/>
        <v>508.1</v>
      </c>
      <c r="H616" s="30">
        <f t="shared" si="55"/>
        <v>508.1</v>
      </c>
      <c r="I616" s="14">
        <f t="shared" si="53"/>
        <v>0</v>
      </c>
      <c r="J616" s="14">
        <f t="shared" si="54"/>
        <v>100</v>
      </c>
      <c r="K616" s="14">
        <f>H616/H923*100</f>
        <v>0.03669073408403109</v>
      </c>
    </row>
    <row r="617" spans="1:11" ht="38.25" outlineLevel="7">
      <c r="A617" s="11" t="s">
        <v>79</v>
      </c>
      <c r="B617" s="12" t="s">
        <v>328</v>
      </c>
      <c r="C617" s="12" t="s">
        <v>54</v>
      </c>
      <c r="D617" s="12" t="s">
        <v>46</v>
      </c>
      <c r="E617" s="12" t="s">
        <v>165</v>
      </c>
      <c r="F617" s="12" t="s">
        <v>80</v>
      </c>
      <c r="G617" s="30">
        <f t="shared" si="55"/>
        <v>508.1</v>
      </c>
      <c r="H617" s="30">
        <f t="shared" si="55"/>
        <v>508.1</v>
      </c>
      <c r="I617" s="14">
        <f t="shared" si="53"/>
        <v>0</v>
      </c>
      <c r="J617" s="14">
        <f t="shared" si="54"/>
        <v>100</v>
      </c>
      <c r="K617" s="14">
        <f>H617/H923*100</f>
        <v>0.03669073408403109</v>
      </c>
    </row>
    <row r="618" spans="1:11" ht="15" outlineLevel="7">
      <c r="A618" s="11" t="s">
        <v>166</v>
      </c>
      <c r="B618" s="12" t="s">
        <v>328</v>
      </c>
      <c r="C618" s="12" t="s">
        <v>54</v>
      </c>
      <c r="D618" s="12" t="s">
        <v>46</v>
      </c>
      <c r="E618" s="12" t="s">
        <v>165</v>
      </c>
      <c r="F618" s="12" t="s">
        <v>167</v>
      </c>
      <c r="G618" s="30">
        <v>508.1</v>
      </c>
      <c r="H618" s="27">
        <v>508.1</v>
      </c>
      <c r="I618" s="14">
        <f t="shared" si="53"/>
        <v>0</v>
      </c>
      <c r="J618" s="14">
        <f t="shared" si="54"/>
        <v>100</v>
      </c>
      <c r="K618" s="14">
        <f>H618/H923*100</f>
        <v>0.03669073408403109</v>
      </c>
    </row>
    <row r="619" spans="1:11" ht="25.5">
      <c r="A619" s="9" t="s">
        <v>395</v>
      </c>
      <c r="B619" s="10" t="s">
        <v>396</v>
      </c>
      <c r="C619" s="10"/>
      <c r="D619" s="10"/>
      <c r="E619" s="10"/>
      <c r="F619" s="10"/>
      <c r="G619" s="29">
        <f>G620+G628</f>
        <v>16324.8</v>
      </c>
      <c r="H619" s="29">
        <f>H620+H628</f>
        <v>8758.8</v>
      </c>
      <c r="I619" s="14">
        <f t="shared" si="53"/>
        <v>7566</v>
      </c>
      <c r="J619" s="14">
        <f t="shared" si="54"/>
        <v>53.6533372537489</v>
      </c>
      <c r="K619" s="14">
        <f>H619/H923*100</f>
        <v>0.632487308984868</v>
      </c>
    </row>
    <row r="620" spans="1:11" ht="15" outlineLevel="1">
      <c r="A620" s="9" t="s">
        <v>11</v>
      </c>
      <c r="B620" s="10" t="s">
        <v>396</v>
      </c>
      <c r="C620" s="10" t="s">
        <v>12</v>
      </c>
      <c r="D620" s="10"/>
      <c r="E620" s="10"/>
      <c r="F620" s="10"/>
      <c r="G620" s="29">
        <f aca="true" t="shared" si="56" ref="G620:H626">G621</f>
        <v>0.8</v>
      </c>
      <c r="H620" s="29">
        <f t="shared" si="56"/>
        <v>0.8</v>
      </c>
      <c r="I620" s="14">
        <f t="shared" si="53"/>
        <v>0</v>
      </c>
      <c r="J620" s="14">
        <f t="shared" si="54"/>
        <v>100</v>
      </c>
      <c r="K620" s="14">
        <f>H620/H923*100</f>
        <v>5.776931168515031E-05</v>
      </c>
    </row>
    <row r="621" spans="1:11" ht="63.75" outlineLevel="2">
      <c r="A621" s="11" t="s">
        <v>27</v>
      </c>
      <c r="B621" s="12" t="s">
        <v>396</v>
      </c>
      <c r="C621" s="12" t="s">
        <v>12</v>
      </c>
      <c r="D621" s="12" t="s">
        <v>28</v>
      </c>
      <c r="E621" s="12"/>
      <c r="F621" s="12"/>
      <c r="G621" s="30">
        <f t="shared" si="56"/>
        <v>0.8</v>
      </c>
      <c r="H621" s="30">
        <f t="shared" si="56"/>
        <v>0.8</v>
      </c>
      <c r="I621" s="14">
        <f t="shared" si="53"/>
        <v>0</v>
      </c>
      <c r="J621" s="14">
        <f t="shared" si="54"/>
        <v>100</v>
      </c>
      <c r="K621" s="14">
        <f>H621/H923*100</f>
        <v>5.776931168515031E-05</v>
      </c>
    </row>
    <row r="622" spans="1:11" ht="38.25" outlineLevel="3">
      <c r="A622" s="11" t="s">
        <v>15</v>
      </c>
      <c r="B622" s="12" t="s">
        <v>396</v>
      </c>
      <c r="C622" s="12" t="s">
        <v>12</v>
      </c>
      <c r="D622" s="12" t="s">
        <v>28</v>
      </c>
      <c r="E622" s="12" t="s">
        <v>16</v>
      </c>
      <c r="F622" s="12"/>
      <c r="G622" s="30">
        <f t="shared" si="56"/>
        <v>0.8</v>
      </c>
      <c r="H622" s="30">
        <f t="shared" si="56"/>
        <v>0.8</v>
      </c>
      <c r="I622" s="14">
        <f t="shared" si="53"/>
        <v>0</v>
      </c>
      <c r="J622" s="14">
        <f t="shared" si="54"/>
        <v>100</v>
      </c>
      <c r="K622" s="14">
        <f>H622/H923*100</f>
        <v>5.776931168515031E-05</v>
      </c>
    </row>
    <row r="623" spans="1:11" ht="51" outlineLevel="4">
      <c r="A623" s="11" t="s">
        <v>17</v>
      </c>
      <c r="B623" s="12" t="s">
        <v>396</v>
      </c>
      <c r="C623" s="12" t="s">
        <v>12</v>
      </c>
      <c r="D623" s="12" t="s">
        <v>28</v>
      </c>
      <c r="E623" s="12" t="s">
        <v>18</v>
      </c>
      <c r="F623" s="12"/>
      <c r="G623" s="30">
        <f t="shared" si="56"/>
        <v>0.8</v>
      </c>
      <c r="H623" s="30">
        <f t="shared" si="56"/>
        <v>0.8</v>
      </c>
      <c r="I623" s="14">
        <f t="shared" si="53"/>
        <v>0</v>
      </c>
      <c r="J623" s="14">
        <f t="shared" si="54"/>
        <v>100</v>
      </c>
      <c r="K623" s="14">
        <f>H623/H923*100</f>
        <v>5.776931168515031E-05</v>
      </c>
    </row>
    <row r="624" spans="1:11" ht="51" outlineLevel="5">
      <c r="A624" s="11" t="s">
        <v>19</v>
      </c>
      <c r="B624" s="12" t="s">
        <v>396</v>
      </c>
      <c r="C624" s="12" t="s">
        <v>12</v>
      </c>
      <c r="D624" s="12" t="s">
        <v>28</v>
      </c>
      <c r="E624" s="12" t="s">
        <v>20</v>
      </c>
      <c r="F624" s="12"/>
      <c r="G624" s="30">
        <f t="shared" si="56"/>
        <v>0.8</v>
      </c>
      <c r="H624" s="30">
        <f t="shared" si="56"/>
        <v>0.8</v>
      </c>
      <c r="I624" s="14">
        <f t="shared" si="53"/>
        <v>0</v>
      </c>
      <c r="J624" s="14">
        <f t="shared" si="54"/>
        <v>100</v>
      </c>
      <c r="K624" s="14">
        <f>H624/H923*100</f>
        <v>5.776931168515031E-05</v>
      </c>
    </row>
    <row r="625" spans="1:11" ht="25.5" outlineLevel="6">
      <c r="A625" s="11" t="s">
        <v>35</v>
      </c>
      <c r="B625" s="12" t="s">
        <v>396</v>
      </c>
      <c r="C625" s="12" t="s">
        <v>12</v>
      </c>
      <c r="D625" s="12" t="s">
        <v>28</v>
      </c>
      <c r="E625" s="12" t="s">
        <v>36</v>
      </c>
      <c r="F625" s="12"/>
      <c r="G625" s="30">
        <f t="shared" si="56"/>
        <v>0.8</v>
      </c>
      <c r="H625" s="30">
        <f t="shared" si="56"/>
        <v>0.8</v>
      </c>
      <c r="I625" s="14">
        <f t="shared" si="53"/>
        <v>0</v>
      </c>
      <c r="J625" s="14">
        <f t="shared" si="54"/>
        <v>100</v>
      </c>
      <c r="K625" s="14">
        <f>H625/H923*100</f>
        <v>5.776931168515031E-05</v>
      </c>
    </row>
    <row r="626" spans="1:11" ht="15" outlineLevel="7">
      <c r="A626" s="11" t="s">
        <v>31</v>
      </c>
      <c r="B626" s="12" t="s">
        <v>396</v>
      </c>
      <c r="C626" s="12" t="s">
        <v>12</v>
      </c>
      <c r="D626" s="12" t="s">
        <v>28</v>
      </c>
      <c r="E626" s="12" t="s">
        <v>36</v>
      </c>
      <c r="F626" s="12" t="s">
        <v>32</v>
      </c>
      <c r="G626" s="30">
        <f t="shared" si="56"/>
        <v>0.8</v>
      </c>
      <c r="H626" s="30">
        <f t="shared" si="56"/>
        <v>0.8</v>
      </c>
      <c r="I626" s="14">
        <f t="shared" si="53"/>
        <v>0</v>
      </c>
      <c r="J626" s="14">
        <f t="shared" si="54"/>
        <v>100</v>
      </c>
      <c r="K626" s="14">
        <f>H626/H923*100</f>
        <v>5.776931168515031E-05</v>
      </c>
    </row>
    <row r="627" spans="1:11" ht="15" outlineLevel="7">
      <c r="A627" s="11" t="s">
        <v>33</v>
      </c>
      <c r="B627" s="12" t="s">
        <v>396</v>
      </c>
      <c r="C627" s="12" t="s">
        <v>12</v>
      </c>
      <c r="D627" s="12" t="s">
        <v>28</v>
      </c>
      <c r="E627" s="12" t="s">
        <v>36</v>
      </c>
      <c r="F627" s="12" t="s">
        <v>34</v>
      </c>
      <c r="G627" s="30">
        <v>0.8</v>
      </c>
      <c r="H627" s="27">
        <v>0.8</v>
      </c>
      <c r="I627" s="14">
        <f t="shared" si="53"/>
        <v>0</v>
      </c>
      <c r="J627" s="14">
        <f t="shared" si="54"/>
        <v>100</v>
      </c>
      <c r="K627" s="14">
        <f>H627/H923*100</f>
        <v>5.776931168515031E-05</v>
      </c>
    </row>
    <row r="628" spans="1:11" ht="25.5" outlineLevel="1">
      <c r="A628" s="9" t="s">
        <v>397</v>
      </c>
      <c r="B628" s="10" t="s">
        <v>396</v>
      </c>
      <c r="C628" s="10" t="s">
        <v>60</v>
      </c>
      <c r="D628" s="10"/>
      <c r="E628" s="10"/>
      <c r="F628" s="10"/>
      <c r="G628" s="29">
        <f aca="true" t="shared" si="57" ref="G628:H633">G629</f>
        <v>16324</v>
      </c>
      <c r="H628" s="29">
        <f t="shared" si="57"/>
        <v>8758</v>
      </c>
      <c r="I628" s="14">
        <f t="shared" si="53"/>
        <v>7566</v>
      </c>
      <c r="J628" s="14">
        <f t="shared" si="54"/>
        <v>53.651065915216854</v>
      </c>
      <c r="K628" s="14">
        <f>H628/H100*100</f>
        <v>142.75701315424863</v>
      </c>
    </row>
    <row r="629" spans="1:11" ht="25.5" outlineLevel="2">
      <c r="A629" s="11" t="s">
        <v>398</v>
      </c>
      <c r="B629" s="12" t="s">
        <v>396</v>
      </c>
      <c r="C629" s="12" t="s">
        <v>60</v>
      </c>
      <c r="D629" s="12" t="s">
        <v>12</v>
      </c>
      <c r="E629" s="12"/>
      <c r="F629" s="12"/>
      <c r="G629" s="30">
        <f t="shared" si="57"/>
        <v>16324</v>
      </c>
      <c r="H629" s="30">
        <f t="shared" si="57"/>
        <v>8758</v>
      </c>
      <c r="I629" s="14">
        <f t="shared" si="53"/>
        <v>7566</v>
      </c>
      <c r="J629" s="14">
        <f t="shared" si="54"/>
        <v>53.651065915216854</v>
      </c>
      <c r="K629" s="14">
        <f>H629/H923*100</f>
        <v>0.632429539673183</v>
      </c>
    </row>
    <row r="630" spans="1:11" ht="63.75" outlineLevel="3">
      <c r="A630" s="11" t="s">
        <v>87</v>
      </c>
      <c r="B630" s="12" t="s">
        <v>396</v>
      </c>
      <c r="C630" s="12" t="s">
        <v>60</v>
      </c>
      <c r="D630" s="12" t="s">
        <v>12</v>
      </c>
      <c r="E630" s="12" t="s">
        <v>88</v>
      </c>
      <c r="F630" s="12"/>
      <c r="G630" s="30">
        <f t="shared" si="57"/>
        <v>16324</v>
      </c>
      <c r="H630" s="30">
        <f t="shared" si="57"/>
        <v>8758</v>
      </c>
      <c r="I630" s="14">
        <f t="shared" si="53"/>
        <v>7566</v>
      </c>
      <c r="J630" s="14">
        <f t="shared" si="54"/>
        <v>53.651065915216854</v>
      </c>
      <c r="K630" s="14">
        <f>H630/H923*100</f>
        <v>0.632429539673183</v>
      </c>
    </row>
    <row r="631" spans="1:11" ht="63.75" outlineLevel="5">
      <c r="A631" s="11" t="s">
        <v>89</v>
      </c>
      <c r="B631" s="12" t="s">
        <v>396</v>
      </c>
      <c r="C631" s="12" t="s">
        <v>60</v>
      </c>
      <c r="D631" s="12" t="s">
        <v>12</v>
      </c>
      <c r="E631" s="12" t="s">
        <v>90</v>
      </c>
      <c r="F631" s="12"/>
      <c r="G631" s="30">
        <f t="shared" si="57"/>
        <v>16324</v>
      </c>
      <c r="H631" s="30">
        <f t="shared" si="57"/>
        <v>8758</v>
      </c>
      <c r="I631" s="14">
        <f t="shared" si="53"/>
        <v>7566</v>
      </c>
      <c r="J631" s="14">
        <f t="shared" si="54"/>
        <v>53.651065915216854</v>
      </c>
      <c r="K631" s="14">
        <f>H631/H923*100</f>
        <v>0.632429539673183</v>
      </c>
    </row>
    <row r="632" spans="1:11" ht="76.5" outlineLevel="6">
      <c r="A632" s="11" t="s">
        <v>91</v>
      </c>
      <c r="B632" s="12" t="s">
        <v>396</v>
      </c>
      <c r="C632" s="12" t="s">
        <v>60</v>
      </c>
      <c r="D632" s="12" t="s">
        <v>12</v>
      </c>
      <c r="E632" s="12" t="s">
        <v>92</v>
      </c>
      <c r="F632" s="12"/>
      <c r="G632" s="30">
        <f t="shared" si="57"/>
        <v>16324</v>
      </c>
      <c r="H632" s="30">
        <f t="shared" si="57"/>
        <v>8758</v>
      </c>
      <c r="I632" s="14">
        <f t="shared" si="53"/>
        <v>7566</v>
      </c>
      <c r="J632" s="14">
        <f t="shared" si="54"/>
        <v>53.651065915216854</v>
      </c>
      <c r="K632" s="14">
        <f>H632/H923*100</f>
        <v>0.632429539673183</v>
      </c>
    </row>
    <row r="633" spans="1:11" ht="25.5" outlineLevel="7">
      <c r="A633" s="11" t="s">
        <v>399</v>
      </c>
      <c r="B633" s="12" t="s">
        <v>396</v>
      </c>
      <c r="C633" s="12" t="s">
        <v>60</v>
      </c>
      <c r="D633" s="12" t="s">
        <v>12</v>
      </c>
      <c r="E633" s="12" t="s">
        <v>92</v>
      </c>
      <c r="F633" s="12" t="s">
        <v>400</v>
      </c>
      <c r="G633" s="30">
        <f t="shared" si="57"/>
        <v>16324</v>
      </c>
      <c r="H633" s="30">
        <f t="shared" si="57"/>
        <v>8758</v>
      </c>
      <c r="I633" s="14">
        <f t="shared" si="53"/>
        <v>7566</v>
      </c>
      <c r="J633" s="14">
        <f t="shared" si="54"/>
        <v>53.651065915216854</v>
      </c>
      <c r="K633" s="14">
        <f>H633/H923*100</f>
        <v>0.632429539673183</v>
      </c>
    </row>
    <row r="634" spans="1:11" ht="15" outlineLevel="7">
      <c r="A634" s="11" t="s">
        <v>401</v>
      </c>
      <c r="B634" s="12" t="s">
        <v>396</v>
      </c>
      <c r="C634" s="12" t="s">
        <v>60</v>
      </c>
      <c r="D634" s="12" t="s">
        <v>12</v>
      </c>
      <c r="E634" s="12" t="s">
        <v>92</v>
      </c>
      <c r="F634" s="12" t="s">
        <v>402</v>
      </c>
      <c r="G634" s="30">
        <v>16324</v>
      </c>
      <c r="H634" s="27">
        <v>8758</v>
      </c>
      <c r="I634" s="14">
        <f t="shared" si="53"/>
        <v>7566</v>
      </c>
      <c r="J634" s="14">
        <f t="shared" si="54"/>
        <v>53.651065915216854</v>
      </c>
      <c r="K634" s="14">
        <f>H634/H923*100</f>
        <v>0.632429539673183</v>
      </c>
    </row>
    <row r="635" spans="1:11" ht="25.5">
      <c r="A635" s="9" t="s">
        <v>403</v>
      </c>
      <c r="B635" s="10" t="s">
        <v>404</v>
      </c>
      <c r="C635" s="10"/>
      <c r="D635" s="10"/>
      <c r="E635" s="10"/>
      <c r="F635" s="10"/>
      <c r="G635" s="29">
        <f>G636+G666+G684+G742+G787+G794</f>
        <v>203043.30000000002</v>
      </c>
      <c r="H635" s="29">
        <f>H636+H666+H684+H742+H787+H794</f>
        <v>188724.7</v>
      </c>
      <c r="I635" s="14">
        <f t="shared" si="53"/>
        <v>14318.600000000006</v>
      </c>
      <c r="J635" s="14">
        <f t="shared" si="54"/>
        <v>92.94800665670819</v>
      </c>
      <c r="K635" s="14">
        <f>H635/H923*100</f>
        <v>13.628120021233109</v>
      </c>
    </row>
    <row r="636" spans="1:11" ht="15" outlineLevel="1">
      <c r="A636" s="9" t="s">
        <v>11</v>
      </c>
      <c r="B636" s="10" t="s">
        <v>404</v>
      </c>
      <c r="C636" s="10" t="s">
        <v>12</v>
      </c>
      <c r="D636" s="10"/>
      <c r="E636" s="10"/>
      <c r="F636" s="10"/>
      <c r="G636" s="29">
        <f>G637</f>
        <v>37522.700000000004</v>
      </c>
      <c r="H636" s="29">
        <f>H637</f>
        <v>36856.700000000004</v>
      </c>
      <c r="I636" s="14">
        <f t="shared" si="53"/>
        <v>666</v>
      </c>
      <c r="J636" s="14">
        <f t="shared" si="54"/>
        <v>98.22507442161678</v>
      </c>
      <c r="K636" s="14">
        <f>H636/H923*100</f>
        <v>2.6614827374825993</v>
      </c>
    </row>
    <row r="637" spans="1:11" ht="15" outlineLevel="2">
      <c r="A637" s="11" t="s">
        <v>59</v>
      </c>
      <c r="B637" s="12" t="s">
        <v>404</v>
      </c>
      <c r="C637" s="12" t="s">
        <v>12</v>
      </c>
      <c r="D637" s="12" t="s">
        <v>60</v>
      </c>
      <c r="E637" s="12"/>
      <c r="F637" s="12"/>
      <c r="G637" s="30">
        <f>G638+G646</f>
        <v>37522.700000000004</v>
      </c>
      <c r="H637" s="30">
        <f>H638+H646</f>
        <v>36856.700000000004</v>
      </c>
      <c r="I637" s="14">
        <f t="shared" si="53"/>
        <v>666</v>
      </c>
      <c r="J637" s="14">
        <f t="shared" si="54"/>
        <v>98.22507442161678</v>
      </c>
      <c r="K637" s="14">
        <f>H637/H923*100</f>
        <v>2.6614827374825993</v>
      </c>
    </row>
    <row r="638" spans="1:11" ht="76.5" outlineLevel="3">
      <c r="A638" s="11" t="s">
        <v>405</v>
      </c>
      <c r="B638" s="12" t="s">
        <v>404</v>
      </c>
      <c r="C638" s="12" t="s">
        <v>12</v>
      </c>
      <c r="D638" s="12" t="s">
        <v>60</v>
      </c>
      <c r="E638" s="12" t="s">
        <v>406</v>
      </c>
      <c r="F638" s="12"/>
      <c r="G638" s="30">
        <f aca="true" t="shared" si="58" ref="G638:H640">G639</f>
        <v>8816.699999999999</v>
      </c>
      <c r="H638" s="30">
        <f t="shared" si="58"/>
        <v>8514.4</v>
      </c>
      <c r="I638" s="14">
        <f t="shared" si="53"/>
        <v>302.2999999999993</v>
      </c>
      <c r="J638" s="14">
        <f t="shared" si="54"/>
        <v>96.57127950366919</v>
      </c>
      <c r="K638" s="14">
        <f>H638/H923*100</f>
        <v>0.6148387842650548</v>
      </c>
    </row>
    <row r="639" spans="1:11" ht="76.5" outlineLevel="4">
      <c r="A639" s="11" t="s">
        <v>407</v>
      </c>
      <c r="B639" s="12" t="s">
        <v>404</v>
      </c>
      <c r="C639" s="12" t="s">
        <v>12</v>
      </c>
      <c r="D639" s="12" t="s">
        <v>60</v>
      </c>
      <c r="E639" s="12" t="s">
        <v>408</v>
      </c>
      <c r="F639" s="12"/>
      <c r="G639" s="30">
        <f t="shared" si="58"/>
        <v>8816.699999999999</v>
      </c>
      <c r="H639" s="30">
        <f t="shared" si="58"/>
        <v>8514.4</v>
      </c>
      <c r="I639" s="14">
        <f t="shared" si="53"/>
        <v>302.2999999999993</v>
      </c>
      <c r="J639" s="14">
        <f t="shared" si="54"/>
        <v>96.57127950366919</v>
      </c>
      <c r="K639" s="14">
        <f>H639/H923*100</f>
        <v>0.6148387842650548</v>
      </c>
    </row>
    <row r="640" spans="1:11" ht="76.5" outlineLevel="5">
      <c r="A640" s="11" t="s">
        <v>409</v>
      </c>
      <c r="B640" s="12" t="s">
        <v>404</v>
      </c>
      <c r="C640" s="12" t="s">
        <v>12</v>
      </c>
      <c r="D640" s="12" t="s">
        <v>60</v>
      </c>
      <c r="E640" s="12" t="s">
        <v>410</v>
      </c>
      <c r="F640" s="12"/>
      <c r="G640" s="30">
        <f t="shared" si="58"/>
        <v>8816.699999999999</v>
      </c>
      <c r="H640" s="30">
        <f t="shared" si="58"/>
        <v>8514.4</v>
      </c>
      <c r="I640" s="14">
        <f t="shared" si="53"/>
        <v>302.2999999999993</v>
      </c>
      <c r="J640" s="14">
        <f t="shared" si="54"/>
        <v>96.57127950366919</v>
      </c>
      <c r="K640" s="14">
        <f>H640/H923*100</f>
        <v>0.6148387842650548</v>
      </c>
    </row>
    <row r="641" spans="1:11" ht="89.25" outlineLevel="6">
      <c r="A641" s="11" t="s">
        <v>411</v>
      </c>
      <c r="B641" s="12" t="s">
        <v>404</v>
      </c>
      <c r="C641" s="12" t="s">
        <v>12</v>
      </c>
      <c r="D641" s="12" t="s">
        <v>60</v>
      </c>
      <c r="E641" s="12" t="s">
        <v>412</v>
      </c>
      <c r="F641" s="12"/>
      <c r="G641" s="30">
        <f>G642+G644</f>
        <v>8816.699999999999</v>
      </c>
      <c r="H641" s="30">
        <f>H642+H644</f>
        <v>8514.4</v>
      </c>
      <c r="I641" s="14">
        <f t="shared" si="53"/>
        <v>302.2999999999993</v>
      </c>
      <c r="J641" s="14">
        <f t="shared" si="54"/>
        <v>96.57127950366919</v>
      </c>
      <c r="K641" s="14">
        <f>H641/H923*100</f>
        <v>0.6148387842650548</v>
      </c>
    </row>
    <row r="642" spans="1:11" ht="38.25" outlineLevel="7">
      <c r="A642" s="11" t="s">
        <v>37</v>
      </c>
      <c r="B642" s="12" t="s">
        <v>404</v>
      </c>
      <c r="C642" s="12" t="s">
        <v>12</v>
      </c>
      <c r="D642" s="12" t="s">
        <v>60</v>
      </c>
      <c r="E642" s="12" t="s">
        <v>412</v>
      </c>
      <c r="F642" s="12" t="s">
        <v>38</v>
      </c>
      <c r="G642" s="30">
        <f>G643</f>
        <v>8808.3</v>
      </c>
      <c r="H642" s="30">
        <f>H643</f>
        <v>8506</v>
      </c>
      <c r="I642" s="14">
        <f t="shared" si="53"/>
        <v>302.2999999999993</v>
      </c>
      <c r="J642" s="14">
        <f t="shared" si="54"/>
        <v>96.5680097181068</v>
      </c>
      <c r="K642" s="14">
        <f>H642/H923*100</f>
        <v>0.6142322064923607</v>
      </c>
    </row>
    <row r="643" spans="1:11" ht="38.25" outlineLevel="7">
      <c r="A643" s="11" t="s">
        <v>39</v>
      </c>
      <c r="B643" s="12" t="s">
        <v>404</v>
      </c>
      <c r="C643" s="12" t="s">
        <v>12</v>
      </c>
      <c r="D643" s="12" t="s">
        <v>60</v>
      </c>
      <c r="E643" s="12" t="s">
        <v>412</v>
      </c>
      <c r="F643" s="12" t="s">
        <v>40</v>
      </c>
      <c r="G643" s="30">
        <v>8808.3</v>
      </c>
      <c r="H643" s="27">
        <v>8506</v>
      </c>
      <c r="I643" s="14">
        <f t="shared" si="53"/>
        <v>302.2999999999993</v>
      </c>
      <c r="J643" s="14">
        <f t="shared" si="54"/>
        <v>96.5680097181068</v>
      </c>
      <c r="K643" s="14">
        <f>H643/H923*100</f>
        <v>0.6142322064923607</v>
      </c>
    </row>
    <row r="644" spans="1:11" ht="15" outlineLevel="7">
      <c r="A644" s="11" t="s">
        <v>31</v>
      </c>
      <c r="B644" s="12" t="s">
        <v>404</v>
      </c>
      <c r="C644" s="12" t="s">
        <v>12</v>
      </c>
      <c r="D644" s="12" t="s">
        <v>60</v>
      </c>
      <c r="E644" s="12" t="s">
        <v>412</v>
      </c>
      <c r="F644" s="12" t="s">
        <v>32</v>
      </c>
      <c r="G644" s="30">
        <f>G645</f>
        <v>8.4</v>
      </c>
      <c r="H644" s="30">
        <f>H645</f>
        <v>8.4</v>
      </c>
      <c r="I644" s="14">
        <f t="shared" si="53"/>
        <v>0</v>
      </c>
      <c r="J644" s="14">
        <f t="shared" si="54"/>
        <v>100</v>
      </c>
      <c r="K644" s="14">
        <f>H644/H923*100</f>
        <v>0.0006065777726940783</v>
      </c>
    </row>
    <row r="645" spans="1:11" ht="15" outlineLevel="7">
      <c r="A645" s="11" t="s">
        <v>33</v>
      </c>
      <c r="B645" s="12" t="s">
        <v>404</v>
      </c>
      <c r="C645" s="12" t="s">
        <v>12</v>
      </c>
      <c r="D645" s="12" t="s">
        <v>60</v>
      </c>
      <c r="E645" s="12" t="s">
        <v>412</v>
      </c>
      <c r="F645" s="12" t="s">
        <v>34</v>
      </c>
      <c r="G645" s="30">
        <v>8.4</v>
      </c>
      <c r="H645" s="27">
        <v>8.4</v>
      </c>
      <c r="I645" s="14">
        <f t="shared" si="53"/>
        <v>0</v>
      </c>
      <c r="J645" s="14">
        <f t="shared" si="54"/>
        <v>100</v>
      </c>
      <c r="K645" s="14">
        <f>H645/H923*100</f>
        <v>0.0006065777726940783</v>
      </c>
    </row>
    <row r="646" spans="1:11" ht="76.5" outlineLevel="3">
      <c r="A646" s="11" t="s">
        <v>413</v>
      </c>
      <c r="B646" s="12" t="s">
        <v>404</v>
      </c>
      <c r="C646" s="12" t="s">
        <v>12</v>
      </c>
      <c r="D646" s="12" t="s">
        <v>60</v>
      </c>
      <c r="E646" s="12" t="s">
        <v>414</v>
      </c>
      <c r="F646" s="12"/>
      <c r="G646" s="30">
        <f>G647</f>
        <v>28706.000000000004</v>
      </c>
      <c r="H646" s="30">
        <f>H647</f>
        <v>28342.300000000003</v>
      </c>
      <c r="I646" s="14">
        <f t="shared" si="53"/>
        <v>363.7000000000007</v>
      </c>
      <c r="J646" s="14">
        <f t="shared" si="54"/>
        <v>98.73301748763325</v>
      </c>
      <c r="K646" s="14">
        <f>H646/H923*100</f>
        <v>2.0466439532175444</v>
      </c>
    </row>
    <row r="647" spans="1:11" ht="76.5" outlineLevel="5">
      <c r="A647" s="11" t="s">
        <v>415</v>
      </c>
      <c r="B647" s="12" t="s">
        <v>404</v>
      </c>
      <c r="C647" s="12" t="s">
        <v>12</v>
      </c>
      <c r="D647" s="12" t="s">
        <v>60</v>
      </c>
      <c r="E647" s="12" t="s">
        <v>416</v>
      </c>
      <c r="F647" s="12"/>
      <c r="G647" s="30">
        <f>G648+G655+G660+G663</f>
        <v>28706.000000000004</v>
      </c>
      <c r="H647" s="30">
        <f>H648+H655+H660+H663</f>
        <v>28342.300000000003</v>
      </c>
      <c r="I647" s="14">
        <f t="shared" si="53"/>
        <v>363.7000000000007</v>
      </c>
      <c r="J647" s="14">
        <f t="shared" si="54"/>
        <v>98.73301748763325</v>
      </c>
      <c r="K647" s="14">
        <f>H647/H923*100</f>
        <v>2.0466439532175444</v>
      </c>
    </row>
    <row r="648" spans="1:11" ht="102" outlineLevel="6">
      <c r="A648" s="11" t="s">
        <v>417</v>
      </c>
      <c r="B648" s="12" t="s">
        <v>404</v>
      </c>
      <c r="C648" s="12" t="s">
        <v>12</v>
      </c>
      <c r="D648" s="12" t="s">
        <v>60</v>
      </c>
      <c r="E648" s="12" t="s">
        <v>418</v>
      </c>
      <c r="F648" s="12"/>
      <c r="G648" s="30">
        <f>G649+G651+G653</f>
        <v>24202.9</v>
      </c>
      <c r="H648" s="30">
        <f>H649+H651+H653</f>
        <v>23839.2</v>
      </c>
      <c r="I648" s="14">
        <f t="shared" si="53"/>
        <v>363.7000000000007</v>
      </c>
      <c r="J648" s="14">
        <f t="shared" si="54"/>
        <v>98.49728751513248</v>
      </c>
      <c r="K648" s="14">
        <f>H648/H923*100</f>
        <v>1.721467718905794</v>
      </c>
    </row>
    <row r="649" spans="1:11" ht="76.5" outlineLevel="7">
      <c r="A649" s="11" t="s">
        <v>23</v>
      </c>
      <c r="B649" s="12" t="s">
        <v>404</v>
      </c>
      <c r="C649" s="12" t="s">
        <v>12</v>
      </c>
      <c r="D649" s="12" t="s">
        <v>60</v>
      </c>
      <c r="E649" s="12" t="s">
        <v>418</v>
      </c>
      <c r="F649" s="12" t="s">
        <v>24</v>
      </c>
      <c r="G649" s="30">
        <f>G650</f>
        <v>20944.8</v>
      </c>
      <c r="H649" s="30">
        <f>H650</f>
        <v>20944.8</v>
      </c>
      <c r="I649" s="14">
        <f t="shared" si="53"/>
        <v>0</v>
      </c>
      <c r="J649" s="14">
        <f t="shared" si="54"/>
        <v>100</v>
      </c>
      <c r="K649" s="14">
        <f>H649/H923*100</f>
        <v>1.51245834922892</v>
      </c>
    </row>
    <row r="650" spans="1:11" ht="25.5" outlineLevel="7">
      <c r="A650" s="11" t="s">
        <v>103</v>
      </c>
      <c r="B650" s="12" t="s">
        <v>404</v>
      </c>
      <c r="C650" s="12" t="s">
        <v>12</v>
      </c>
      <c r="D650" s="12" t="s">
        <v>60</v>
      </c>
      <c r="E650" s="12" t="s">
        <v>418</v>
      </c>
      <c r="F650" s="12" t="s">
        <v>104</v>
      </c>
      <c r="G650" s="30">
        <v>20944.8</v>
      </c>
      <c r="H650" s="30">
        <v>20944.8</v>
      </c>
      <c r="I650" s="14">
        <f t="shared" si="53"/>
        <v>0</v>
      </c>
      <c r="J650" s="14">
        <f t="shared" si="54"/>
        <v>100</v>
      </c>
      <c r="K650" s="14">
        <f>H650/H923*100</f>
        <v>1.51245834922892</v>
      </c>
    </row>
    <row r="651" spans="1:11" ht="38.25" outlineLevel="7">
      <c r="A651" s="11" t="s">
        <v>37</v>
      </c>
      <c r="B651" s="12" t="s">
        <v>404</v>
      </c>
      <c r="C651" s="12" t="s">
        <v>12</v>
      </c>
      <c r="D651" s="12" t="s">
        <v>60</v>
      </c>
      <c r="E651" s="12" t="s">
        <v>418</v>
      </c>
      <c r="F651" s="12" t="s">
        <v>38</v>
      </c>
      <c r="G651" s="30">
        <f>G652</f>
        <v>3180.2</v>
      </c>
      <c r="H651" s="30">
        <f>H652</f>
        <v>2816.5</v>
      </c>
      <c r="I651" s="14">
        <f t="shared" si="53"/>
        <v>363.6999999999998</v>
      </c>
      <c r="J651" s="14">
        <f t="shared" si="54"/>
        <v>88.56361235142445</v>
      </c>
      <c r="K651" s="14">
        <f>H651/H923*100</f>
        <v>0.20338408295153232</v>
      </c>
    </row>
    <row r="652" spans="1:11" ht="38.25" outlineLevel="7">
      <c r="A652" s="11" t="s">
        <v>39</v>
      </c>
      <c r="B652" s="12" t="s">
        <v>404</v>
      </c>
      <c r="C652" s="12" t="s">
        <v>12</v>
      </c>
      <c r="D652" s="12" t="s">
        <v>60</v>
      </c>
      <c r="E652" s="12" t="s">
        <v>418</v>
      </c>
      <c r="F652" s="12" t="s">
        <v>40</v>
      </c>
      <c r="G652" s="30">
        <v>3180.2</v>
      </c>
      <c r="H652" s="27">
        <v>2816.5</v>
      </c>
      <c r="I652" s="14">
        <f t="shared" si="53"/>
        <v>363.6999999999998</v>
      </c>
      <c r="J652" s="14">
        <f t="shared" si="54"/>
        <v>88.56361235142445</v>
      </c>
      <c r="K652" s="14">
        <f>H652/H923*100</f>
        <v>0.20338408295153232</v>
      </c>
    </row>
    <row r="653" spans="1:11" ht="15" outlineLevel="7">
      <c r="A653" s="11" t="s">
        <v>31</v>
      </c>
      <c r="B653" s="12" t="s">
        <v>404</v>
      </c>
      <c r="C653" s="12" t="s">
        <v>12</v>
      </c>
      <c r="D653" s="12" t="s">
        <v>60</v>
      </c>
      <c r="E653" s="12" t="s">
        <v>418</v>
      </c>
      <c r="F653" s="12" t="s">
        <v>32</v>
      </c>
      <c r="G653" s="30">
        <f>G654</f>
        <v>77.9</v>
      </c>
      <c r="H653" s="30">
        <f>H654</f>
        <v>77.9</v>
      </c>
      <c r="I653" s="14">
        <f t="shared" si="53"/>
        <v>0</v>
      </c>
      <c r="J653" s="14">
        <f t="shared" si="54"/>
        <v>100</v>
      </c>
      <c r="K653" s="14">
        <f>H653/H923*100</f>
        <v>0.005625286725341512</v>
      </c>
    </row>
    <row r="654" spans="1:11" ht="15" outlineLevel="7">
      <c r="A654" s="11" t="s">
        <v>33</v>
      </c>
      <c r="B654" s="12" t="s">
        <v>404</v>
      </c>
      <c r="C654" s="12" t="s">
        <v>12</v>
      </c>
      <c r="D654" s="12" t="s">
        <v>60</v>
      </c>
      <c r="E654" s="12" t="s">
        <v>418</v>
      </c>
      <c r="F654" s="12" t="s">
        <v>34</v>
      </c>
      <c r="G654" s="30">
        <v>77.9</v>
      </c>
      <c r="H654" s="27">
        <v>77.9</v>
      </c>
      <c r="I654" s="14">
        <f t="shared" si="53"/>
        <v>0</v>
      </c>
      <c r="J654" s="14">
        <f t="shared" si="54"/>
        <v>100</v>
      </c>
      <c r="K654" s="14">
        <f>H654/H923*100</f>
        <v>0.005625286725341512</v>
      </c>
    </row>
    <row r="655" spans="1:11" ht="140.25" outlineLevel="6">
      <c r="A655" s="11" t="s">
        <v>419</v>
      </c>
      <c r="B655" s="12" t="s">
        <v>404</v>
      </c>
      <c r="C655" s="12" t="s">
        <v>12</v>
      </c>
      <c r="D655" s="12" t="s">
        <v>60</v>
      </c>
      <c r="E655" s="12" t="s">
        <v>420</v>
      </c>
      <c r="F655" s="12"/>
      <c r="G655" s="30">
        <f>G656+G658</f>
        <v>256.7</v>
      </c>
      <c r="H655" s="30">
        <f>H656+H658</f>
        <v>256.7</v>
      </c>
      <c r="I655" s="14">
        <f t="shared" si="53"/>
        <v>0</v>
      </c>
      <c r="J655" s="14">
        <f t="shared" si="54"/>
        <v>100</v>
      </c>
      <c r="K655" s="14">
        <f>H655/H923*100</f>
        <v>0.018536727886972602</v>
      </c>
    </row>
    <row r="656" spans="1:11" ht="76.5" outlineLevel="7">
      <c r="A656" s="11" t="s">
        <v>23</v>
      </c>
      <c r="B656" s="12" t="s">
        <v>404</v>
      </c>
      <c r="C656" s="12" t="s">
        <v>12</v>
      </c>
      <c r="D656" s="12" t="s">
        <v>60</v>
      </c>
      <c r="E656" s="12" t="s">
        <v>420</v>
      </c>
      <c r="F656" s="12" t="s">
        <v>24</v>
      </c>
      <c r="G656" s="30">
        <f>G657</f>
        <v>249.9</v>
      </c>
      <c r="H656" s="30">
        <f>H657</f>
        <v>249.9</v>
      </c>
      <c r="I656" s="14">
        <f t="shared" si="53"/>
        <v>0</v>
      </c>
      <c r="J656" s="14">
        <f t="shared" si="54"/>
        <v>100</v>
      </c>
      <c r="K656" s="14">
        <f>H656/H923*100</f>
        <v>0.018045688737648828</v>
      </c>
    </row>
    <row r="657" spans="1:11" ht="25.5" outlineLevel="7">
      <c r="A657" s="11" t="s">
        <v>103</v>
      </c>
      <c r="B657" s="12" t="s">
        <v>404</v>
      </c>
      <c r="C657" s="12" t="s">
        <v>12</v>
      </c>
      <c r="D657" s="12" t="s">
        <v>60</v>
      </c>
      <c r="E657" s="12" t="s">
        <v>420</v>
      </c>
      <c r="F657" s="12" t="s">
        <v>104</v>
      </c>
      <c r="G657" s="30">
        <v>249.9</v>
      </c>
      <c r="H657" s="27">
        <v>249.9</v>
      </c>
      <c r="I657" s="14">
        <f t="shared" si="53"/>
        <v>0</v>
      </c>
      <c r="J657" s="14">
        <f t="shared" si="54"/>
        <v>100</v>
      </c>
      <c r="K657" s="14">
        <f>H657/H923*100</f>
        <v>0.018045688737648828</v>
      </c>
    </row>
    <row r="658" spans="1:11" ht="15" outlineLevel="7">
      <c r="A658" s="11" t="s">
        <v>31</v>
      </c>
      <c r="B658" s="12" t="s">
        <v>404</v>
      </c>
      <c r="C658" s="12" t="s">
        <v>12</v>
      </c>
      <c r="D658" s="12" t="s">
        <v>60</v>
      </c>
      <c r="E658" s="12" t="s">
        <v>420</v>
      </c>
      <c r="F658" s="12" t="s">
        <v>32</v>
      </c>
      <c r="G658" s="30">
        <f>G659</f>
        <v>6.8</v>
      </c>
      <c r="H658" s="30">
        <f>H659</f>
        <v>6.8</v>
      </c>
      <c r="I658" s="14">
        <f t="shared" si="53"/>
        <v>0</v>
      </c>
      <c r="J658" s="14">
        <f t="shared" si="54"/>
        <v>100</v>
      </c>
      <c r="K658" s="14">
        <f>H658/H923*100</f>
        <v>0.0004910391493237776</v>
      </c>
    </row>
    <row r="659" spans="1:11" ht="15" outlineLevel="7">
      <c r="A659" s="11" t="s">
        <v>41</v>
      </c>
      <c r="B659" s="12" t="s">
        <v>404</v>
      </c>
      <c r="C659" s="12" t="s">
        <v>12</v>
      </c>
      <c r="D659" s="12" t="s">
        <v>60</v>
      </c>
      <c r="E659" s="12" t="s">
        <v>420</v>
      </c>
      <c r="F659" s="12" t="s">
        <v>42</v>
      </c>
      <c r="G659" s="30">
        <v>6.8</v>
      </c>
      <c r="H659" s="27">
        <v>6.8</v>
      </c>
      <c r="I659" s="14">
        <f t="shared" si="53"/>
        <v>0</v>
      </c>
      <c r="J659" s="14">
        <f t="shared" si="54"/>
        <v>100</v>
      </c>
      <c r="K659" s="14">
        <f>H659/H923*100</f>
        <v>0.0004910391493237776</v>
      </c>
    </row>
    <row r="660" spans="1:11" ht="63.75" outlineLevel="6">
      <c r="A660" s="11" t="s">
        <v>421</v>
      </c>
      <c r="B660" s="12" t="s">
        <v>404</v>
      </c>
      <c r="C660" s="12" t="s">
        <v>12</v>
      </c>
      <c r="D660" s="12" t="s">
        <v>60</v>
      </c>
      <c r="E660" s="12" t="s">
        <v>422</v>
      </c>
      <c r="F660" s="12"/>
      <c r="G660" s="30">
        <f>G661</f>
        <v>3240</v>
      </c>
      <c r="H660" s="30">
        <f>H661</f>
        <v>3240</v>
      </c>
      <c r="I660" s="14">
        <f t="shared" si="53"/>
        <v>0</v>
      </c>
      <c r="J660" s="14">
        <f t="shared" si="54"/>
        <v>100</v>
      </c>
      <c r="K660" s="14">
        <f>H660/H923*100</f>
        <v>0.23396571232485874</v>
      </c>
    </row>
    <row r="661" spans="1:11" ht="76.5" outlineLevel="7">
      <c r="A661" s="11" t="s">
        <v>23</v>
      </c>
      <c r="B661" s="12" t="s">
        <v>404</v>
      </c>
      <c r="C661" s="12" t="s">
        <v>12</v>
      </c>
      <c r="D661" s="12" t="s">
        <v>60</v>
      </c>
      <c r="E661" s="12" t="s">
        <v>422</v>
      </c>
      <c r="F661" s="12" t="s">
        <v>24</v>
      </c>
      <c r="G661" s="30">
        <f>G662</f>
        <v>3240</v>
      </c>
      <c r="H661" s="30">
        <f>H662</f>
        <v>3240</v>
      </c>
      <c r="I661" s="14">
        <f t="shared" si="53"/>
        <v>0</v>
      </c>
      <c r="J661" s="14">
        <f t="shared" si="54"/>
        <v>100</v>
      </c>
      <c r="K661" s="14">
        <f>H661/H923*100</f>
        <v>0.23396571232485874</v>
      </c>
    </row>
    <row r="662" spans="1:11" ht="25.5" outlineLevel="7">
      <c r="A662" s="11" t="s">
        <v>103</v>
      </c>
      <c r="B662" s="12" t="s">
        <v>404</v>
      </c>
      <c r="C662" s="12" t="s">
        <v>12</v>
      </c>
      <c r="D662" s="12" t="s">
        <v>60</v>
      </c>
      <c r="E662" s="12" t="s">
        <v>422</v>
      </c>
      <c r="F662" s="12" t="s">
        <v>104</v>
      </c>
      <c r="G662" s="30">
        <v>3240</v>
      </c>
      <c r="H662" s="27">
        <v>3240</v>
      </c>
      <c r="I662" s="14">
        <f t="shared" si="53"/>
        <v>0</v>
      </c>
      <c r="J662" s="14">
        <f t="shared" si="54"/>
        <v>100</v>
      </c>
      <c r="K662" s="14">
        <f>H662/H923*100</f>
        <v>0.23396571232485874</v>
      </c>
    </row>
    <row r="663" spans="1:11" ht="63.75" outlineLevel="6">
      <c r="A663" s="11" t="s">
        <v>423</v>
      </c>
      <c r="B663" s="12" t="s">
        <v>404</v>
      </c>
      <c r="C663" s="12" t="s">
        <v>12</v>
      </c>
      <c r="D663" s="12" t="s">
        <v>60</v>
      </c>
      <c r="E663" s="12" t="s">
        <v>424</v>
      </c>
      <c r="F663" s="12"/>
      <c r="G663" s="30">
        <f>G664</f>
        <v>1006.4</v>
      </c>
      <c r="H663" s="30">
        <f>H664</f>
        <v>1006.4</v>
      </c>
      <c r="I663" s="14">
        <f t="shared" si="53"/>
        <v>0</v>
      </c>
      <c r="J663" s="14">
        <f t="shared" si="54"/>
        <v>100</v>
      </c>
      <c r="K663" s="14">
        <f>H663/H923*100</f>
        <v>0.07267379409991909</v>
      </c>
    </row>
    <row r="664" spans="1:11" ht="76.5" outlineLevel="7">
      <c r="A664" s="11" t="s">
        <v>23</v>
      </c>
      <c r="B664" s="12" t="s">
        <v>404</v>
      </c>
      <c r="C664" s="12" t="s">
        <v>12</v>
      </c>
      <c r="D664" s="12" t="s">
        <v>60</v>
      </c>
      <c r="E664" s="12" t="s">
        <v>424</v>
      </c>
      <c r="F664" s="12" t="s">
        <v>24</v>
      </c>
      <c r="G664" s="30">
        <f>G665</f>
        <v>1006.4</v>
      </c>
      <c r="H664" s="30">
        <f>H665</f>
        <v>1006.4</v>
      </c>
      <c r="I664" s="14">
        <f t="shared" si="53"/>
        <v>0</v>
      </c>
      <c r="J664" s="14">
        <f t="shared" si="54"/>
        <v>100</v>
      </c>
      <c r="K664" s="14">
        <f>H664/H923*100</f>
        <v>0.07267379409991909</v>
      </c>
    </row>
    <row r="665" spans="1:11" ht="25.5" outlineLevel="7">
      <c r="A665" s="11" t="s">
        <v>103</v>
      </c>
      <c r="B665" s="12" t="s">
        <v>404</v>
      </c>
      <c r="C665" s="12" t="s">
        <v>12</v>
      </c>
      <c r="D665" s="12" t="s">
        <v>60</v>
      </c>
      <c r="E665" s="12" t="s">
        <v>424</v>
      </c>
      <c r="F665" s="12" t="s">
        <v>104</v>
      </c>
      <c r="G665" s="30">
        <v>1006.4</v>
      </c>
      <c r="H665" s="27">
        <v>1006.4</v>
      </c>
      <c r="I665" s="14">
        <f t="shared" si="53"/>
        <v>0</v>
      </c>
      <c r="J665" s="14">
        <f t="shared" si="54"/>
        <v>100</v>
      </c>
      <c r="K665" s="14">
        <f>H665/H923*100</f>
        <v>0.07267379409991909</v>
      </c>
    </row>
    <row r="666" spans="1:11" ht="38.25" outlineLevel="1">
      <c r="A666" s="9" t="s">
        <v>114</v>
      </c>
      <c r="B666" s="10" t="s">
        <v>404</v>
      </c>
      <c r="C666" s="10" t="s">
        <v>111</v>
      </c>
      <c r="D666" s="10"/>
      <c r="E666" s="10"/>
      <c r="F666" s="10"/>
      <c r="G666" s="29">
        <f>G667+G678</f>
        <v>7498.9</v>
      </c>
      <c r="H666" s="29">
        <f>H667+H678</f>
        <v>7498.9</v>
      </c>
      <c r="I666" s="14">
        <f t="shared" si="53"/>
        <v>0</v>
      </c>
      <c r="J666" s="14">
        <f t="shared" si="54"/>
        <v>100</v>
      </c>
      <c r="K666" s="14">
        <f>H666/H923*100</f>
        <v>0.5415078642447171</v>
      </c>
    </row>
    <row r="667" spans="1:11" ht="51" outlineLevel="2">
      <c r="A667" s="11" t="s">
        <v>118</v>
      </c>
      <c r="B667" s="12" t="s">
        <v>404</v>
      </c>
      <c r="C667" s="12" t="s">
        <v>111</v>
      </c>
      <c r="D667" s="12" t="s">
        <v>119</v>
      </c>
      <c r="E667" s="12"/>
      <c r="F667" s="12"/>
      <c r="G667" s="30">
        <f>G668</f>
        <v>7258.9</v>
      </c>
      <c r="H667" s="30">
        <f>H668</f>
        <v>7258.9</v>
      </c>
      <c r="I667" s="14">
        <f t="shared" si="53"/>
        <v>0</v>
      </c>
      <c r="J667" s="14">
        <f t="shared" si="54"/>
        <v>100</v>
      </c>
      <c r="K667" s="14">
        <f>H667/H923*100</f>
        <v>0.524177070739172</v>
      </c>
    </row>
    <row r="668" spans="1:11" ht="76.5" outlineLevel="3">
      <c r="A668" s="11" t="s">
        <v>413</v>
      </c>
      <c r="B668" s="12" t="s">
        <v>404</v>
      </c>
      <c r="C668" s="12" t="s">
        <v>111</v>
      </c>
      <c r="D668" s="12" t="s">
        <v>119</v>
      </c>
      <c r="E668" s="12" t="s">
        <v>414</v>
      </c>
      <c r="F668" s="12"/>
      <c r="G668" s="30">
        <f>G669</f>
        <v>7258.9</v>
      </c>
      <c r="H668" s="30">
        <f>H669</f>
        <v>7258.9</v>
      </c>
      <c r="I668" s="14">
        <f t="shared" si="53"/>
        <v>0</v>
      </c>
      <c r="J668" s="14">
        <f t="shared" si="54"/>
        <v>100</v>
      </c>
      <c r="K668" s="14">
        <f>H668/H923*100</f>
        <v>0.524177070739172</v>
      </c>
    </row>
    <row r="669" spans="1:11" ht="76.5" outlineLevel="5">
      <c r="A669" s="11" t="s">
        <v>415</v>
      </c>
      <c r="B669" s="12" t="s">
        <v>404</v>
      </c>
      <c r="C669" s="12" t="s">
        <v>111</v>
      </c>
      <c r="D669" s="12" t="s">
        <v>119</v>
      </c>
      <c r="E669" s="12" t="s">
        <v>416</v>
      </c>
      <c r="F669" s="12"/>
      <c r="G669" s="30">
        <f>G670+G675</f>
        <v>7258.9</v>
      </c>
      <c r="H669" s="30">
        <f>H670+H675</f>
        <v>7258.9</v>
      </c>
      <c r="I669" s="14">
        <f aca="true" t="shared" si="59" ref="I669:I732">G669-H669</f>
        <v>0</v>
      </c>
      <c r="J669" s="14">
        <f aca="true" t="shared" si="60" ref="J669:J732">H669/G669*100</f>
        <v>100</v>
      </c>
      <c r="K669" s="14">
        <f>H669/H923*100</f>
        <v>0.524177070739172</v>
      </c>
    </row>
    <row r="670" spans="1:11" ht="102" outlineLevel="6">
      <c r="A670" s="11" t="s">
        <v>417</v>
      </c>
      <c r="B670" s="12" t="s">
        <v>404</v>
      </c>
      <c r="C670" s="12" t="s">
        <v>111</v>
      </c>
      <c r="D670" s="12" t="s">
        <v>119</v>
      </c>
      <c r="E670" s="12" t="s">
        <v>418</v>
      </c>
      <c r="F670" s="12"/>
      <c r="G670" s="30">
        <f>G671+G673</f>
        <v>7184.799999999999</v>
      </c>
      <c r="H670" s="30">
        <f>H671+H673</f>
        <v>7184.799999999999</v>
      </c>
      <c r="I670" s="14">
        <f t="shared" si="59"/>
        <v>0</v>
      </c>
      <c r="J670" s="14">
        <f t="shared" si="60"/>
        <v>100</v>
      </c>
      <c r="K670" s="14">
        <f>H670/H923*100</f>
        <v>0.5188261882443349</v>
      </c>
    </row>
    <row r="671" spans="1:11" ht="76.5" outlineLevel="7">
      <c r="A671" s="11" t="s">
        <v>23</v>
      </c>
      <c r="B671" s="12" t="s">
        <v>404</v>
      </c>
      <c r="C671" s="12" t="s">
        <v>111</v>
      </c>
      <c r="D671" s="12" t="s">
        <v>119</v>
      </c>
      <c r="E671" s="12" t="s">
        <v>418</v>
      </c>
      <c r="F671" s="12" t="s">
        <v>24</v>
      </c>
      <c r="G671" s="30">
        <f>G672</f>
        <v>7115.4</v>
      </c>
      <c r="H671" s="30">
        <f>H672</f>
        <v>7115.4</v>
      </c>
      <c r="I671" s="14">
        <f t="shared" si="59"/>
        <v>0</v>
      </c>
      <c r="J671" s="14">
        <f t="shared" si="60"/>
        <v>100</v>
      </c>
      <c r="K671" s="14">
        <f>H671/H923*100</f>
        <v>0.5138147004556481</v>
      </c>
    </row>
    <row r="672" spans="1:11" ht="25.5" outlineLevel="7">
      <c r="A672" s="11" t="s">
        <v>103</v>
      </c>
      <c r="B672" s="12" t="s">
        <v>404</v>
      </c>
      <c r="C672" s="12" t="s">
        <v>111</v>
      </c>
      <c r="D672" s="12" t="s">
        <v>119</v>
      </c>
      <c r="E672" s="12" t="s">
        <v>418</v>
      </c>
      <c r="F672" s="12" t="s">
        <v>104</v>
      </c>
      <c r="G672" s="30">
        <v>7115.4</v>
      </c>
      <c r="H672" s="27">
        <v>7115.4</v>
      </c>
      <c r="I672" s="14">
        <f t="shared" si="59"/>
        <v>0</v>
      </c>
      <c r="J672" s="14">
        <f t="shared" si="60"/>
        <v>100</v>
      </c>
      <c r="K672" s="14">
        <f>H672/H923*100</f>
        <v>0.5138147004556481</v>
      </c>
    </row>
    <row r="673" spans="1:11" ht="38.25" outlineLevel="7">
      <c r="A673" s="11" t="s">
        <v>37</v>
      </c>
      <c r="B673" s="12" t="s">
        <v>404</v>
      </c>
      <c r="C673" s="12" t="s">
        <v>111</v>
      </c>
      <c r="D673" s="12" t="s">
        <v>119</v>
      </c>
      <c r="E673" s="12" t="s">
        <v>418</v>
      </c>
      <c r="F673" s="12" t="s">
        <v>38</v>
      </c>
      <c r="G673" s="30">
        <f>G674</f>
        <v>69.4</v>
      </c>
      <c r="H673" s="30">
        <f>H674</f>
        <v>69.4</v>
      </c>
      <c r="I673" s="14">
        <f t="shared" si="59"/>
        <v>0</v>
      </c>
      <c r="J673" s="14">
        <f t="shared" si="60"/>
        <v>100</v>
      </c>
      <c r="K673" s="14">
        <f>H673/H923*100</f>
        <v>0.00501148778868679</v>
      </c>
    </row>
    <row r="674" spans="1:11" ht="38.25" outlineLevel="7">
      <c r="A674" s="11" t="s">
        <v>39</v>
      </c>
      <c r="B674" s="12" t="s">
        <v>404</v>
      </c>
      <c r="C674" s="12" t="s">
        <v>111</v>
      </c>
      <c r="D674" s="12" t="s">
        <v>119</v>
      </c>
      <c r="E674" s="12" t="s">
        <v>418</v>
      </c>
      <c r="F674" s="12" t="s">
        <v>40</v>
      </c>
      <c r="G674" s="30">
        <v>69.4</v>
      </c>
      <c r="H674" s="27">
        <v>69.4</v>
      </c>
      <c r="I674" s="14">
        <f t="shared" si="59"/>
        <v>0</v>
      </c>
      <c r="J674" s="14">
        <f t="shared" si="60"/>
        <v>100</v>
      </c>
      <c r="K674" s="14">
        <f>H674/H923*100</f>
        <v>0.00501148778868679</v>
      </c>
    </row>
    <row r="675" spans="1:11" ht="140.25" outlineLevel="6">
      <c r="A675" s="11" t="s">
        <v>419</v>
      </c>
      <c r="B675" s="12" t="s">
        <v>404</v>
      </c>
      <c r="C675" s="12" t="s">
        <v>111</v>
      </c>
      <c r="D675" s="12" t="s">
        <v>119</v>
      </c>
      <c r="E675" s="12" t="s">
        <v>420</v>
      </c>
      <c r="F675" s="12"/>
      <c r="G675" s="30">
        <f>G676</f>
        <v>74.1</v>
      </c>
      <c r="H675" s="30">
        <f>H676</f>
        <v>74.1</v>
      </c>
      <c r="I675" s="14">
        <f t="shared" si="59"/>
        <v>0</v>
      </c>
      <c r="J675" s="14">
        <f t="shared" si="60"/>
        <v>100</v>
      </c>
      <c r="K675" s="14">
        <f>H675/H923*100</f>
        <v>0.005350882494837047</v>
      </c>
    </row>
    <row r="676" spans="1:11" ht="76.5" outlineLevel="7">
      <c r="A676" s="11" t="s">
        <v>23</v>
      </c>
      <c r="B676" s="12" t="s">
        <v>404</v>
      </c>
      <c r="C676" s="12" t="s">
        <v>111</v>
      </c>
      <c r="D676" s="12" t="s">
        <v>119</v>
      </c>
      <c r="E676" s="12" t="s">
        <v>420</v>
      </c>
      <c r="F676" s="12" t="s">
        <v>24</v>
      </c>
      <c r="G676" s="30">
        <f>G677</f>
        <v>74.1</v>
      </c>
      <c r="H676" s="30">
        <f>H677</f>
        <v>74.1</v>
      </c>
      <c r="I676" s="14">
        <f t="shared" si="59"/>
        <v>0</v>
      </c>
      <c r="J676" s="14">
        <f t="shared" si="60"/>
        <v>100</v>
      </c>
      <c r="K676" s="14">
        <f>H676/H923*100</f>
        <v>0.005350882494837047</v>
      </c>
    </row>
    <row r="677" spans="1:11" ht="25.5" outlineLevel="7">
      <c r="A677" s="11" t="s">
        <v>103</v>
      </c>
      <c r="B677" s="12" t="s">
        <v>404</v>
      </c>
      <c r="C677" s="12" t="s">
        <v>111</v>
      </c>
      <c r="D677" s="12" t="s">
        <v>119</v>
      </c>
      <c r="E677" s="12" t="s">
        <v>420</v>
      </c>
      <c r="F677" s="12" t="s">
        <v>104</v>
      </c>
      <c r="G677" s="30">
        <v>74.1</v>
      </c>
      <c r="H677" s="27">
        <v>74.1</v>
      </c>
      <c r="I677" s="14">
        <f t="shared" si="59"/>
        <v>0</v>
      </c>
      <c r="J677" s="14">
        <f t="shared" si="60"/>
        <v>100</v>
      </c>
      <c r="K677" s="14">
        <f>H677/H923*100</f>
        <v>0.005350882494837047</v>
      </c>
    </row>
    <row r="678" spans="1:11" ht="38.25" outlineLevel="2">
      <c r="A678" s="11" t="s">
        <v>126</v>
      </c>
      <c r="B678" s="12" t="s">
        <v>404</v>
      </c>
      <c r="C678" s="12" t="s">
        <v>111</v>
      </c>
      <c r="D678" s="12" t="s">
        <v>127</v>
      </c>
      <c r="E678" s="12"/>
      <c r="F678" s="12"/>
      <c r="G678" s="30">
        <f aca="true" t="shared" si="61" ref="G678:H682">G679</f>
        <v>240</v>
      </c>
      <c r="H678" s="30">
        <f t="shared" si="61"/>
        <v>240</v>
      </c>
      <c r="I678" s="14">
        <f t="shared" si="59"/>
        <v>0</v>
      </c>
      <c r="J678" s="14">
        <f t="shared" si="60"/>
        <v>100</v>
      </c>
      <c r="K678" s="14">
        <f>H678/H923*100</f>
        <v>0.017330793505545092</v>
      </c>
    </row>
    <row r="679" spans="1:11" ht="63.75" outlineLevel="3">
      <c r="A679" s="11" t="s">
        <v>425</v>
      </c>
      <c r="B679" s="12" t="s">
        <v>404</v>
      </c>
      <c r="C679" s="12" t="s">
        <v>111</v>
      </c>
      <c r="D679" s="12" t="s">
        <v>127</v>
      </c>
      <c r="E679" s="12" t="s">
        <v>426</v>
      </c>
      <c r="F679" s="12"/>
      <c r="G679" s="30">
        <f t="shared" si="61"/>
        <v>240</v>
      </c>
      <c r="H679" s="30">
        <f t="shared" si="61"/>
        <v>240</v>
      </c>
      <c r="I679" s="14">
        <f t="shared" si="59"/>
        <v>0</v>
      </c>
      <c r="J679" s="14">
        <f t="shared" si="60"/>
        <v>100</v>
      </c>
      <c r="K679" s="14">
        <f>H679/H923*100</f>
        <v>0.017330793505545092</v>
      </c>
    </row>
    <row r="680" spans="1:11" ht="63.75" outlineLevel="5">
      <c r="A680" s="11" t="s">
        <v>427</v>
      </c>
      <c r="B680" s="12" t="s">
        <v>404</v>
      </c>
      <c r="C680" s="12" t="s">
        <v>111</v>
      </c>
      <c r="D680" s="12" t="s">
        <v>127</v>
      </c>
      <c r="E680" s="12" t="s">
        <v>428</v>
      </c>
      <c r="F680" s="12"/>
      <c r="G680" s="30">
        <f t="shared" si="61"/>
        <v>240</v>
      </c>
      <c r="H680" s="30">
        <f t="shared" si="61"/>
        <v>240</v>
      </c>
      <c r="I680" s="14">
        <f t="shared" si="59"/>
        <v>0</v>
      </c>
      <c r="J680" s="14">
        <f t="shared" si="60"/>
        <v>100</v>
      </c>
      <c r="K680" s="14">
        <f>H680/H923*100</f>
        <v>0.017330793505545092</v>
      </c>
    </row>
    <row r="681" spans="1:11" ht="63.75" outlineLevel="6">
      <c r="A681" s="11" t="s">
        <v>429</v>
      </c>
      <c r="B681" s="12" t="s">
        <v>404</v>
      </c>
      <c r="C681" s="12" t="s">
        <v>111</v>
      </c>
      <c r="D681" s="12" t="s">
        <v>127</v>
      </c>
      <c r="E681" s="12" t="s">
        <v>430</v>
      </c>
      <c r="F681" s="12"/>
      <c r="G681" s="30">
        <f t="shared" si="61"/>
        <v>240</v>
      </c>
      <c r="H681" s="30">
        <f t="shared" si="61"/>
        <v>240</v>
      </c>
      <c r="I681" s="14">
        <f t="shared" si="59"/>
        <v>0</v>
      </c>
      <c r="J681" s="14">
        <f t="shared" si="60"/>
        <v>100</v>
      </c>
      <c r="K681" s="14">
        <f>H681/H923*100</f>
        <v>0.017330793505545092</v>
      </c>
    </row>
    <row r="682" spans="1:11" ht="38.25" outlineLevel="7">
      <c r="A682" s="11" t="s">
        <v>37</v>
      </c>
      <c r="B682" s="12" t="s">
        <v>404</v>
      </c>
      <c r="C682" s="12" t="s">
        <v>111</v>
      </c>
      <c r="D682" s="12" t="s">
        <v>127</v>
      </c>
      <c r="E682" s="12" t="s">
        <v>430</v>
      </c>
      <c r="F682" s="12" t="s">
        <v>38</v>
      </c>
      <c r="G682" s="30">
        <f t="shared" si="61"/>
        <v>240</v>
      </c>
      <c r="H682" s="30">
        <f t="shared" si="61"/>
        <v>240</v>
      </c>
      <c r="I682" s="14">
        <f t="shared" si="59"/>
        <v>0</v>
      </c>
      <c r="J682" s="14">
        <f t="shared" si="60"/>
        <v>100</v>
      </c>
      <c r="K682" s="14">
        <f>H682/H923*100</f>
        <v>0.017330793505545092</v>
      </c>
    </row>
    <row r="683" spans="1:11" ht="38.25" outlineLevel="7">
      <c r="A683" s="11" t="s">
        <v>39</v>
      </c>
      <c r="B683" s="12" t="s">
        <v>404</v>
      </c>
      <c r="C683" s="12" t="s">
        <v>111</v>
      </c>
      <c r="D683" s="12" t="s">
        <v>127</v>
      </c>
      <c r="E683" s="12" t="s">
        <v>430</v>
      </c>
      <c r="F683" s="12" t="s">
        <v>40</v>
      </c>
      <c r="G683" s="30">
        <v>240</v>
      </c>
      <c r="H683" s="27">
        <v>240</v>
      </c>
      <c r="I683" s="14">
        <f t="shared" si="59"/>
        <v>0</v>
      </c>
      <c r="J683" s="14">
        <f t="shared" si="60"/>
        <v>100</v>
      </c>
      <c r="K683" s="14">
        <f>H683/H923*100</f>
        <v>0.017330793505545092</v>
      </c>
    </row>
    <row r="684" spans="1:11" ht="15" outlineLevel="1">
      <c r="A684" s="9" t="s">
        <v>128</v>
      </c>
      <c r="B684" s="10" t="s">
        <v>404</v>
      </c>
      <c r="C684" s="10" t="s">
        <v>28</v>
      </c>
      <c r="D684" s="10"/>
      <c r="E684" s="10"/>
      <c r="F684" s="10"/>
      <c r="G684" s="29">
        <f>G685+G695+G709+G718</f>
        <v>68503.6</v>
      </c>
      <c r="H684" s="29">
        <f>H685+H695+H709+H718</f>
        <v>64273.399999999994</v>
      </c>
      <c r="I684" s="14">
        <f t="shared" si="59"/>
        <v>4230.200000000012</v>
      </c>
      <c r="J684" s="14">
        <f t="shared" si="60"/>
        <v>93.82485008087164</v>
      </c>
      <c r="K684" s="14">
        <f>H684/H923*100</f>
        <v>4.641287597080424</v>
      </c>
    </row>
    <row r="685" spans="1:11" ht="15" outlineLevel="2">
      <c r="A685" s="11" t="s">
        <v>431</v>
      </c>
      <c r="B685" s="12" t="s">
        <v>404</v>
      </c>
      <c r="C685" s="12" t="s">
        <v>28</v>
      </c>
      <c r="D685" s="12" t="s">
        <v>12</v>
      </c>
      <c r="E685" s="12"/>
      <c r="F685" s="12"/>
      <c r="G685" s="30">
        <f aca="true" t="shared" si="62" ref="G685:H687">G686</f>
        <v>957.7</v>
      </c>
      <c r="H685" s="30">
        <f t="shared" si="62"/>
        <v>595.5</v>
      </c>
      <c r="I685" s="14">
        <f t="shared" si="59"/>
        <v>362.20000000000005</v>
      </c>
      <c r="J685" s="14">
        <f t="shared" si="60"/>
        <v>62.18022345202046</v>
      </c>
      <c r="K685" s="14">
        <f>H685/H923*100</f>
        <v>0.04300203138563376</v>
      </c>
    </row>
    <row r="686" spans="1:11" ht="15" outlineLevel="3">
      <c r="A686" s="11" t="s">
        <v>47</v>
      </c>
      <c r="B686" s="12" t="s">
        <v>404</v>
      </c>
      <c r="C686" s="12" t="s">
        <v>28</v>
      </c>
      <c r="D686" s="12" t="s">
        <v>12</v>
      </c>
      <c r="E686" s="12" t="s">
        <v>48</v>
      </c>
      <c r="F686" s="12"/>
      <c r="G686" s="30">
        <f t="shared" si="62"/>
        <v>957.7</v>
      </c>
      <c r="H686" s="30">
        <f t="shared" si="62"/>
        <v>595.5</v>
      </c>
      <c r="I686" s="14">
        <f t="shared" si="59"/>
        <v>362.20000000000005</v>
      </c>
      <c r="J686" s="14">
        <f t="shared" si="60"/>
        <v>62.18022345202046</v>
      </c>
      <c r="K686" s="14">
        <f>H686/H923*100</f>
        <v>0.04300203138563376</v>
      </c>
    </row>
    <row r="687" spans="1:11" ht="15" outlineLevel="4">
      <c r="A687" s="11" t="s">
        <v>49</v>
      </c>
      <c r="B687" s="12" t="s">
        <v>404</v>
      </c>
      <c r="C687" s="12" t="s">
        <v>28</v>
      </c>
      <c r="D687" s="12" t="s">
        <v>12</v>
      </c>
      <c r="E687" s="12" t="s">
        <v>50</v>
      </c>
      <c r="F687" s="12"/>
      <c r="G687" s="30">
        <f t="shared" si="62"/>
        <v>957.7</v>
      </c>
      <c r="H687" s="30">
        <f t="shared" si="62"/>
        <v>595.5</v>
      </c>
      <c r="I687" s="14">
        <f t="shared" si="59"/>
        <v>362.20000000000005</v>
      </c>
      <c r="J687" s="14">
        <f t="shared" si="60"/>
        <v>62.18022345202046</v>
      </c>
      <c r="K687" s="14">
        <f>H687/H923*100</f>
        <v>0.04300203138563376</v>
      </c>
    </row>
    <row r="688" spans="1:11" ht="15" outlineLevel="5">
      <c r="A688" s="11" t="s">
        <v>49</v>
      </c>
      <c r="B688" s="12" t="s">
        <v>404</v>
      </c>
      <c r="C688" s="12" t="s">
        <v>28</v>
      </c>
      <c r="D688" s="12" t="s">
        <v>12</v>
      </c>
      <c r="E688" s="12" t="s">
        <v>50</v>
      </c>
      <c r="F688" s="12"/>
      <c r="G688" s="30">
        <f>G689+G692</f>
        <v>957.7</v>
      </c>
      <c r="H688" s="30">
        <f>H689+H692</f>
        <v>595.5</v>
      </c>
      <c r="I688" s="14">
        <f t="shared" si="59"/>
        <v>362.20000000000005</v>
      </c>
      <c r="J688" s="14">
        <f t="shared" si="60"/>
        <v>62.18022345202046</v>
      </c>
      <c r="K688" s="14">
        <f>H688/H923*100</f>
        <v>0.04300203138563376</v>
      </c>
    </row>
    <row r="689" spans="1:11" ht="89.25" outlineLevel="6">
      <c r="A689" s="11" t="s">
        <v>432</v>
      </c>
      <c r="B689" s="12" t="s">
        <v>404</v>
      </c>
      <c r="C689" s="12" t="s">
        <v>28</v>
      </c>
      <c r="D689" s="12" t="s">
        <v>12</v>
      </c>
      <c r="E689" s="12" t="s">
        <v>433</v>
      </c>
      <c r="F689" s="12"/>
      <c r="G689" s="30">
        <f>G690</f>
        <v>424.6</v>
      </c>
      <c r="H689" s="30">
        <f>H690</f>
        <v>270.4</v>
      </c>
      <c r="I689" s="14">
        <f t="shared" si="59"/>
        <v>154.20000000000005</v>
      </c>
      <c r="J689" s="14">
        <f t="shared" si="60"/>
        <v>63.68346679227508</v>
      </c>
      <c r="K689" s="14">
        <f>H689/H923*100</f>
        <v>0.019526027349580803</v>
      </c>
    </row>
    <row r="690" spans="1:11" ht="38.25" outlineLevel="7">
      <c r="A690" s="11" t="s">
        <v>37</v>
      </c>
      <c r="B690" s="12" t="s">
        <v>404</v>
      </c>
      <c r="C690" s="12" t="s">
        <v>28</v>
      </c>
      <c r="D690" s="12" t="s">
        <v>12</v>
      </c>
      <c r="E690" s="12" t="s">
        <v>433</v>
      </c>
      <c r="F690" s="12" t="s">
        <v>38</v>
      </c>
      <c r="G690" s="30">
        <f>G691</f>
        <v>424.6</v>
      </c>
      <c r="H690" s="30">
        <f>H691</f>
        <v>270.4</v>
      </c>
      <c r="I690" s="14">
        <f t="shared" si="59"/>
        <v>154.20000000000005</v>
      </c>
      <c r="J690" s="14">
        <f t="shared" si="60"/>
        <v>63.68346679227508</v>
      </c>
      <c r="K690" s="14">
        <f>H690/H923*100</f>
        <v>0.019526027349580803</v>
      </c>
    </row>
    <row r="691" spans="1:11" ht="38.25" outlineLevel="7">
      <c r="A691" s="11" t="s">
        <v>39</v>
      </c>
      <c r="B691" s="12" t="s">
        <v>404</v>
      </c>
      <c r="C691" s="12" t="s">
        <v>28</v>
      </c>
      <c r="D691" s="12" t="s">
        <v>12</v>
      </c>
      <c r="E691" s="12" t="s">
        <v>433</v>
      </c>
      <c r="F691" s="12" t="s">
        <v>40</v>
      </c>
      <c r="G691" s="30">
        <v>424.6</v>
      </c>
      <c r="H691" s="27">
        <v>270.4</v>
      </c>
      <c r="I691" s="14">
        <f t="shared" si="59"/>
        <v>154.20000000000005</v>
      </c>
      <c r="J691" s="14">
        <f t="shared" si="60"/>
        <v>63.68346679227508</v>
      </c>
      <c r="K691" s="14">
        <f>H691/H923*100</f>
        <v>0.019526027349580803</v>
      </c>
    </row>
    <row r="692" spans="1:11" ht="89.25" outlineLevel="6">
      <c r="A692" s="11" t="s">
        <v>434</v>
      </c>
      <c r="B692" s="12" t="s">
        <v>404</v>
      </c>
      <c r="C692" s="12" t="s">
        <v>28</v>
      </c>
      <c r="D692" s="12" t="s">
        <v>12</v>
      </c>
      <c r="E692" s="12" t="s">
        <v>435</v>
      </c>
      <c r="F692" s="12"/>
      <c r="G692" s="30">
        <f>G693</f>
        <v>533.1</v>
      </c>
      <c r="H692" s="30">
        <f>H693</f>
        <v>325.1</v>
      </c>
      <c r="I692" s="14">
        <f t="shared" si="59"/>
        <v>208</v>
      </c>
      <c r="J692" s="14">
        <f t="shared" si="60"/>
        <v>60.98293003188895</v>
      </c>
      <c r="K692" s="14">
        <f>H692/H923*100</f>
        <v>0.023476004036052957</v>
      </c>
    </row>
    <row r="693" spans="1:11" ht="38.25" outlineLevel="7">
      <c r="A693" s="11" t="s">
        <v>37</v>
      </c>
      <c r="B693" s="12" t="s">
        <v>404</v>
      </c>
      <c r="C693" s="12" t="s">
        <v>28</v>
      </c>
      <c r="D693" s="12" t="s">
        <v>12</v>
      </c>
      <c r="E693" s="12" t="s">
        <v>435</v>
      </c>
      <c r="F693" s="12" t="s">
        <v>38</v>
      </c>
      <c r="G693" s="30">
        <f>G694</f>
        <v>533.1</v>
      </c>
      <c r="H693" s="30">
        <f>H694</f>
        <v>325.1</v>
      </c>
      <c r="I693" s="14">
        <f t="shared" si="59"/>
        <v>208</v>
      </c>
      <c r="J693" s="14">
        <f t="shared" si="60"/>
        <v>60.98293003188895</v>
      </c>
      <c r="K693" s="14">
        <f>H693/H923*100</f>
        <v>0.023476004036052957</v>
      </c>
    </row>
    <row r="694" spans="1:11" ht="38.25" outlineLevel="7">
      <c r="A694" s="11" t="s">
        <v>39</v>
      </c>
      <c r="B694" s="12" t="s">
        <v>404</v>
      </c>
      <c r="C694" s="12" t="s">
        <v>28</v>
      </c>
      <c r="D694" s="12" t="s">
        <v>12</v>
      </c>
      <c r="E694" s="12" t="s">
        <v>435</v>
      </c>
      <c r="F694" s="12" t="s">
        <v>40</v>
      </c>
      <c r="G694" s="30">
        <v>533.1</v>
      </c>
      <c r="H694" s="27">
        <v>325.1</v>
      </c>
      <c r="I694" s="14">
        <f t="shared" si="59"/>
        <v>208</v>
      </c>
      <c r="J694" s="14">
        <f t="shared" si="60"/>
        <v>60.98293003188895</v>
      </c>
      <c r="K694" s="14">
        <f>H694/H923*100</f>
        <v>0.023476004036052957</v>
      </c>
    </row>
    <row r="695" spans="1:11" ht="15" outlineLevel="2">
      <c r="A695" s="11" t="s">
        <v>436</v>
      </c>
      <c r="B695" s="12" t="s">
        <v>404</v>
      </c>
      <c r="C695" s="12" t="s">
        <v>28</v>
      </c>
      <c r="D695" s="12" t="s">
        <v>46</v>
      </c>
      <c r="E695" s="12"/>
      <c r="F695" s="12"/>
      <c r="G695" s="30">
        <f>G696+G703</f>
        <v>586.7</v>
      </c>
      <c r="H695" s="30">
        <f>H696+H703</f>
        <v>558.7</v>
      </c>
      <c r="I695" s="14">
        <f t="shared" si="59"/>
        <v>28</v>
      </c>
      <c r="J695" s="14">
        <f t="shared" si="60"/>
        <v>95.22754388955174</v>
      </c>
      <c r="K695" s="14">
        <f>H695/H923*100</f>
        <v>0.04034464304811684</v>
      </c>
    </row>
    <row r="696" spans="1:11" ht="51" outlineLevel="3">
      <c r="A696" s="11" t="s">
        <v>437</v>
      </c>
      <c r="B696" s="12" t="s">
        <v>404</v>
      </c>
      <c r="C696" s="12" t="s">
        <v>28</v>
      </c>
      <c r="D696" s="12" t="s">
        <v>46</v>
      </c>
      <c r="E696" s="12" t="s">
        <v>438</v>
      </c>
      <c r="F696" s="12"/>
      <c r="G696" s="30">
        <f>G697</f>
        <v>573.6</v>
      </c>
      <c r="H696" s="30">
        <f>H697</f>
        <v>545.6</v>
      </c>
      <c r="I696" s="14">
        <f t="shared" si="59"/>
        <v>28</v>
      </c>
      <c r="J696" s="14">
        <f t="shared" si="60"/>
        <v>95.11854951185495</v>
      </c>
      <c r="K696" s="14">
        <f>H696/H923*100</f>
        <v>0.03939867056927251</v>
      </c>
    </row>
    <row r="697" spans="1:11" ht="51" outlineLevel="5">
      <c r="A697" s="11" t="s">
        <v>439</v>
      </c>
      <c r="B697" s="12" t="s">
        <v>404</v>
      </c>
      <c r="C697" s="12" t="s">
        <v>28</v>
      </c>
      <c r="D697" s="12" t="s">
        <v>46</v>
      </c>
      <c r="E697" s="12" t="s">
        <v>440</v>
      </c>
      <c r="F697" s="12"/>
      <c r="G697" s="30">
        <f>G698</f>
        <v>573.6</v>
      </c>
      <c r="H697" s="30">
        <f>H698</f>
        <v>545.6</v>
      </c>
      <c r="I697" s="14">
        <f t="shared" si="59"/>
        <v>28</v>
      </c>
      <c r="J697" s="14">
        <f t="shared" si="60"/>
        <v>95.11854951185495</v>
      </c>
      <c r="K697" s="14">
        <f>H697/H923*100</f>
        <v>0.03939867056927251</v>
      </c>
    </row>
    <row r="698" spans="1:11" ht="38.25" outlineLevel="6">
      <c r="A698" s="11" t="s">
        <v>441</v>
      </c>
      <c r="B698" s="12" t="s">
        <v>404</v>
      </c>
      <c r="C698" s="12" t="s">
        <v>28</v>
      </c>
      <c r="D698" s="12" t="s">
        <v>46</v>
      </c>
      <c r="E698" s="12" t="s">
        <v>442</v>
      </c>
      <c r="F698" s="12"/>
      <c r="G698" s="30">
        <f>G699+G701</f>
        <v>573.6</v>
      </c>
      <c r="H698" s="30">
        <f>H699+H701</f>
        <v>545.6</v>
      </c>
      <c r="I698" s="14">
        <f t="shared" si="59"/>
        <v>28</v>
      </c>
      <c r="J698" s="14">
        <f t="shared" si="60"/>
        <v>95.11854951185495</v>
      </c>
      <c r="K698" s="14">
        <f>H698/H923*100</f>
        <v>0.03939867056927251</v>
      </c>
    </row>
    <row r="699" spans="1:11" ht="76.5" outlineLevel="7">
      <c r="A699" s="11" t="s">
        <v>23</v>
      </c>
      <c r="B699" s="12" t="s">
        <v>404</v>
      </c>
      <c r="C699" s="12" t="s">
        <v>28</v>
      </c>
      <c r="D699" s="12" t="s">
        <v>46</v>
      </c>
      <c r="E699" s="12" t="s">
        <v>442</v>
      </c>
      <c r="F699" s="12" t="s">
        <v>24</v>
      </c>
      <c r="G699" s="30">
        <f>G700</f>
        <v>21.5</v>
      </c>
      <c r="H699" s="30">
        <f>H700</f>
        <v>21.5</v>
      </c>
      <c r="I699" s="14">
        <f t="shared" si="59"/>
        <v>0</v>
      </c>
      <c r="J699" s="14">
        <f t="shared" si="60"/>
        <v>100</v>
      </c>
      <c r="K699" s="14">
        <f>H699/H923*100</f>
        <v>0.0015525502515384144</v>
      </c>
    </row>
    <row r="700" spans="1:11" ht="25.5" outlineLevel="7">
      <c r="A700" s="11" t="s">
        <v>103</v>
      </c>
      <c r="B700" s="12" t="s">
        <v>404</v>
      </c>
      <c r="C700" s="12" t="s">
        <v>28</v>
      </c>
      <c r="D700" s="12" t="s">
        <v>46</v>
      </c>
      <c r="E700" s="12" t="s">
        <v>442</v>
      </c>
      <c r="F700" s="12" t="s">
        <v>104</v>
      </c>
      <c r="G700" s="30">
        <v>21.5</v>
      </c>
      <c r="H700" s="27">
        <v>21.5</v>
      </c>
      <c r="I700" s="14">
        <f t="shared" si="59"/>
        <v>0</v>
      </c>
      <c r="J700" s="14">
        <f t="shared" si="60"/>
        <v>100</v>
      </c>
      <c r="K700" s="14">
        <f>H700/H923*100</f>
        <v>0.0015525502515384144</v>
      </c>
    </row>
    <row r="701" spans="1:11" ht="38.25" outlineLevel="7">
      <c r="A701" s="11" t="s">
        <v>37</v>
      </c>
      <c r="B701" s="12" t="s">
        <v>404</v>
      </c>
      <c r="C701" s="12" t="s">
        <v>28</v>
      </c>
      <c r="D701" s="12" t="s">
        <v>46</v>
      </c>
      <c r="E701" s="12" t="s">
        <v>442</v>
      </c>
      <c r="F701" s="12" t="s">
        <v>38</v>
      </c>
      <c r="G701" s="30">
        <f>G702</f>
        <v>552.1</v>
      </c>
      <c r="H701" s="30">
        <f>H702</f>
        <v>524.1</v>
      </c>
      <c r="I701" s="14">
        <f t="shared" si="59"/>
        <v>28</v>
      </c>
      <c r="J701" s="14">
        <f t="shared" si="60"/>
        <v>94.92845499003803</v>
      </c>
      <c r="K701" s="14">
        <f>H701/H923*100</f>
        <v>0.0378461203177341</v>
      </c>
    </row>
    <row r="702" spans="1:11" ht="38.25" outlineLevel="7">
      <c r="A702" s="11" t="s">
        <v>39</v>
      </c>
      <c r="B702" s="12" t="s">
        <v>404</v>
      </c>
      <c r="C702" s="12" t="s">
        <v>28</v>
      </c>
      <c r="D702" s="12" t="s">
        <v>46</v>
      </c>
      <c r="E702" s="12" t="s">
        <v>442</v>
      </c>
      <c r="F702" s="12" t="s">
        <v>40</v>
      </c>
      <c r="G702" s="30">
        <v>552.1</v>
      </c>
      <c r="H702" s="27">
        <v>524.1</v>
      </c>
      <c r="I702" s="14">
        <f t="shared" si="59"/>
        <v>28</v>
      </c>
      <c r="J702" s="14">
        <f t="shared" si="60"/>
        <v>94.92845499003803</v>
      </c>
      <c r="K702" s="14">
        <f>H702/H923*100</f>
        <v>0.0378461203177341</v>
      </c>
    </row>
    <row r="703" spans="1:11" ht="15" outlineLevel="3">
      <c r="A703" s="11" t="s">
        <v>47</v>
      </c>
      <c r="B703" s="12" t="s">
        <v>404</v>
      </c>
      <c r="C703" s="12" t="s">
        <v>28</v>
      </c>
      <c r="D703" s="12" t="s">
        <v>46</v>
      </c>
      <c r="E703" s="12" t="s">
        <v>48</v>
      </c>
      <c r="F703" s="12"/>
      <c r="G703" s="30">
        <f aca="true" t="shared" si="63" ref="G703:H707">G704</f>
        <v>13.1</v>
      </c>
      <c r="H703" s="30">
        <f t="shared" si="63"/>
        <v>13.1</v>
      </c>
      <c r="I703" s="14">
        <f t="shared" si="59"/>
        <v>0</v>
      </c>
      <c r="J703" s="14">
        <f t="shared" si="60"/>
        <v>100</v>
      </c>
      <c r="K703" s="14">
        <f>H703/H923*100</f>
        <v>0.0009459724788443363</v>
      </c>
    </row>
    <row r="704" spans="1:11" ht="15" outlineLevel="4">
      <c r="A704" s="11" t="s">
        <v>49</v>
      </c>
      <c r="B704" s="12" t="s">
        <v>404</v>
      </c>
      <c r="C704" s="12" t="s">
        <v>28</v>
      </c>
      <c r="D704" s="12" t="s">
        <v>46</v>
      </c>
      <c r="E704" s="12" t="s">
        <v>50</v>
      </c>
      <c r="F704" s="12"/>
      <c r="G704" s="30">
        <f t="shared" si="63"/>
        <v>13.1</v>
      </c>
      <c r="H704" s="30">
        <f t="shared" si="63"/>
        <v>13.1</v>
      </c>
      <c r="I704" s="14">
        <f t="shared" si="59"/>
        <v>0</v>
      </c>
      <c r="J704" s="14">
        <f t="shared" si="60"/>
        <v>100</v>
      </c>
      <c r="K704" s="14">
        <f>H704/H923*100</f>
        <v>0.0009459724788443363</v>
      </c>
    </row>
    <row r="705" spans="1:11" ht="15" outlineLevel="5">
      <c r="A705" s="11" t="s">
        <v>49</v>
      </c>
      <c r="B705" s="12" t="s">
        <v>404</v>
      </c>
      <c r="C705" s="12" t="s">
        <v>28</v>
      </c>
      <c r="D705" s="12" t="s">
        <v>46</v>
      </c>
      <c r="E705" s="12" t="s">
        <v>50</v>
      </c>
      <c r="F705" s="12"/>
      <c r="G705" s="30">
        <f t="shared" si="63"/>
        <v>13.1</v>
      </c>
      <c r="H705" s="30">
        <f t="shared" si="63"/>
        <v>13.1</v>
      </c>
      <c r="I705" s="14">
        <f t="shared" si="59"/>
        <v>0</v>
      </c>
      <c r="J705" s="14">
        <f t="shared" si="60"/>
        <v>100</v>
      </c>
      <c r="K705" s="14">
        <f>H705/H923*100</f>
        <v>0.0009459724788443363</v>
      </c>
    </row>
    <row r="706" spans="1:11" ht="51" outlineLevel="6">
      <c r="A706" s="11" t="s">
        <v>443</v>
      </c>
      <c r="B706" s="12" t="s">
        <v>404</v>
      </c>
      <c r="C706" s="12" t="s">
        <v>28</v>
      </c>
      <c r="D706" s="12" t="s">
        <v>46</v>
      </c>
      <c r="E706" s="12" t="s">
        <v>444</v>
      </c>
      <c r="F706" s="12"/>
      <c r="G706" s="30">
        <f t="shared" si="63"/>
        <v>13.1</v>
      </c>
      <c r="H706" s="30">
        <f t="shared" si="63"/>
        <v>13.1</v>
      </c>
      <c r="I706" s="14">
        <f t="shared" si="59"/>
        <v>0</v>
      </c>
      <c r="J706" s="14">
        <f t="shared" si="60"/>
        <v>100</v>
      </c>
      <c r="K706" s="14">
        <f>H706/H923*100</f>
        <v>0.0009459724788443363</v>
      </c>
    </row>
    <row r="707" spans="1:11" ht="38.25" outlineLevel="7">
      <c r="A707" s="11" t="s">
        <v>37</v>
      </c>
      <c r="B707" s="12" t="s">
        <v>404</v>
      </c>
      <c r="C707" s="12" t="s">
        <v>28</v>
      </c>
      <c r="D707" s="12" t="s">
        <v>46</v>
      </c>
      <c r="E707" s="12" t="s">
        <v>444</v>
      </c>
      <c r="F707" s="12" t="s">
        <v>38</v>
      </c>
      <c r="G707" s="30">
        <f t="shared" si="63"/>
        <v>13.1</v>
      </c>
      <c r="H707" s="30">
        <f t="shared" si="63"/>
        <v>13.1</v>
      </c>
      <c r="I707" s="14">
        <f t="shared" si="59"/>
        <v>0</v>
      </c>
      <c r="J707" s="14">
        <f t="shared" si="60"/>
        <v>100</v>
      </c>
      <c r="K707" s="14">
        <f>H707/H923*100</f>
        <v>0.0009459724788443363</v>
      </c>
    </row>
    <row r="708" spans="1:11" ht="38.25" outlineLevel="7">
      <c r="A708" s="11" t="s">
        <v>39</v>
      </c>
      <c r="B708" s="12" t="s">
        <v>404</v>
      </c>
      <c r="C708" s="12" t="s">
        <v>28</v>
      </c>
      <c r="D708" s="12" t="s">
        <v>46</v>
      </c>
      <c r="E708" s="12" t="s">
        <v>444</v>
      </c>
      <c r="F708" s="12" t="s">
        <v>40</v>
      </c>
      <c r="G708" s="30">
        <v>13.1</v>
      </c>
      <c r="H708" s="27">
        <v>13.1</v>
      </c>
      <c r="I708" s="14">
        <f t="shared" si="59"/>
        <v>0</v>
      </c>
      <c r="J708" s="14">
        <f t="shared" si="60"/>
        <v>100</v>
      </c>
      <c r="K708" s="14">
        <f>H708/H923*100</f>
        <v>0.0009459724788443363</v>
      </c>
    </row>
    <row r="709" spans="1:11" ht="15" outlineLevel="2">
      <c r="A709" s="11" t="s">
        <v>445</v>
      </c>
      <c r="B709" s="12" t="s">
        <v>404</v>
      </c>
      <c r="C709" s="12" t="s">
        <v>28</v>
      </c>
      <c r="D709" s="12" t="s">
        <v>346</v>
      </c>
      <c r="E709" s="12"/>
      <c r="F709" s="12"/>
      <c r="G709" s="30">
        <f>G710</f>
        <v>3366.7000000000003</v>
      </c>
      <c r="H709" s="30">
        <f>H710</f>
        <v>3366.3</v>
      </c>
      <c r="I709" s="14">
        <f t="shared" si="59"/>
        <v>0.40000000000009095</v>
      </c>
      <c r="J709" s="14">
        <f t="shared" si="60"/>
        <v>99.98811892951555</v>
      </c>
      <c r="K709" s="14">
        <f>H709/H923*100</f>
        <v>0.24308604240715187</v>
      </c>
    </row>
    <row r="710" spans="1:11" ht="63.75" outlineLevel="3">
      <c r="A710" s="11" t="s">
        <v>446</v>
      </c>
      <c r="B710" s="12" t="s">
        <v>404</v>
      </c>
      <c r="C710" s="12" t="s">
        <v>28</v>
      </c>
      <c r="D710" s="12" t="s">
        <v>346</v>
      </c>
      <c r="E710" s="12" t="s">
        <v>447</v>
      </c>
      <c r="F710" s="12"/>
      <c r="G710" s="30">
        <f>G711</f>
        <v>3366.7000000000003</v>
      </c>
      <c r="H710" s="30">
        <f>H711</f>
        <v>3366.3</v>
      </c>
      <c r="I710" s="14">
        <f t="shared" si="59"/>
        <v>0.40000000000009095</v>
      </c>
      <c r="J710" s="14">
        <f t="shared" si="60"/>
        <v>99.98811892951555</v>
      </c>
      <c r="K710" s="14">
        <f>H710/H923*100</f>
        <v>0.24308604240715187</v>
      </c>
    </row>
    <row r="711" spans="1:11" ht="51" outlineLevel="5">
      <c r="A711" s="11" t="s">
        <v>448</v>
      </c>
      <c r="B711" s="12" t="s">
        <v>404</v>
      </c>
      <c r="C711" s="12" t="s">
        <v>28</v>
      </c>
      <c r="D711" s="12" t="s">
        <v>346</v>
      </c>
      <c r="E711" s="12" t="s">
        <v>449</v>
      </c>
      <c r="F711" s="12"/>
      <c r="G711" s="30">
        <f>G712+G715</f>
        <v>3366.7000000000003</v>
      </c>
      <c r="H711" s="30">
        <f>H712+H715</f>
        <v>3366.3</v>
      </c>
      <c r="I711" s="14">
        <f t="shared" si="59"/>
        <v>0.40000000000009095</v>
      </c>
      <c r="J711" s="14">
        <f t="shared" si="60"/>
        <v>99.98811892951555</v>
      </c>
      <c r="K711" s="14">
        <f>H711/H923*100</f>
        <v>0.24308604240715187</v>
      </c>
    </row>
    <row r="712" spans="1:11" ht="76.5" outlineLevel="6">
      <c r="A712" s="11" t="s">
        <v>450</v>
      </c>
      <c r="B712" s="12" t="s">
        <v>404</v>
      </c>
      <c r="C712" s="12" t="s">
        <v>28</v>
      </c>
      <c r="D712" s="12" t="s">
        <v>346</v>
      </c>
      <c r="E712" s="12" t="s">
        <v>451</v>
      </c>
      <c r="F712" s="12"/>
      <c r="G712" s="30">
        <f>G713</f>
        <v>3315.4</v>
      </c>
      <c r="H712" s="30">
        <f>H713</f>
        <v>3315</v>
      </c>
      <c r="I712" s="14">
        <f t="shared" si="59"/>
        <v>0.40000000000009095</v>
      </c>
      <c r="J712" s="14">
        <f t="shared" si="60"/>
        <v>99.98793509078844</v>
      </c>
      <c r="K712" s="14">
        <f>H712/H923*100</f>
        <v>0.2393815852953416</v>
      </c>
    </row>
    <row r="713" spans="1:11" ht="38.25" outlineLevel="7">
      <c r="A713" s="11" t="s">
        <v>37</v>
      </c>
      <c r="B713" s="12" t="s">
        <v>404</v>
      </c>
      <c r="C713" s="12" t="s">
        <v>28</v>
      </c>
      <c r="D713" s="12" t="s">
        <v>346</v>
      </c>
      <c r="E713" s="12" t="s">
        <v>451</v>
      </c>
      <c r="F713" s="12" t="s">
        <v>38</v>
      </c>
      <c r="G713" s="30">
        <f>G714</f>
        <v>3315.4</v>
      </c>
      <c r="H713" s="30">
        <f>H714</f>
        <v>3315</v>
      </c>
      <c r="I713" s="14">
        <f t="shared" si="59"/>
        <v>0.40000000000009095</v>
      </c>
      <c r="J713" s="14">
        <f t="shared" si="60"/>
        <v>99.98793509078844</v>
      </c>
      <c r="K713" s="14">
        <f>H713/H923*100</f>
        <v>0.2393815852953416</v>
      </c>
    </row>
    <row r="714" spans="1:11" ht="38.25" outlineLevel="7">
      <c r="A714" s="11" t="s">
        <v>39</v>
      </c>
      <c r="B714" s="12" t="s">
        <v>404</v>
      </c>
      <c r="C714" s="12" t="s">
        <v>28</v>
      </c>
      <c r="D714" s="12" t="s">
        <v>346</v>
      </c>
      <c r="E714" s="12" t="s">
        <v>451</v>
      </c>
      <c r="F714" s="12" t="s">
        <v>40</v>
      </c>
      <c r="G714" s="30">
        <v>3315.4</v>
      </c>
      <c r="H714" s="27">
        <v>3315</v>
      </c>
      <c r="I714" s="14">
        <f t="shared" si="59"/>
        <v>0.40000000000009095</v>
      </c>
      <c r="J714" s="14">
        <f t="shared" si="60"/>
        <v>99.98793509078844</v>
      </c>
      <c r="K714" s="14">
        <f>H714/H923*100</f>
        <v>0.2393815852953416</v>
      </c>
    </row>
    <row r="715" spans="1:11" ht="76.5" outlineLevel="6">
      <c r="A715" s="11" t="s">
        <v>452</v>
      </c>
      <c r="B715" s="12" t="s">
        <v>404</v>
      </c>
      <c r="C715" s="12" t="s">
        <v>28</v>
      </c>
      <c r="D715" s="12" t="s">
        <v>346</v>
      </c>
      <c r="E715" s="12" t="s">
        <v>453</v>
      </c>
      <c r="F715" s="12"/>
      <c r="G715" s="30">
        <f>G716</f>
        <v>51.3</v>
      </c>
      <c r="H715" s="30">
        <f>H716</f>
        <v>51.3</v>
      </c>
      <c r="I715" s="14">
        <f t="shared" si="59"/>
        <v>0</v>
      </c>
      <c r="J715" s="14">
        <f t="shared" si="60"/>
        <v>100</v>
      </c>
      <c r="K715" s="14">
        <f>H715/H923*100</f>
        <v>0.0037044571118102633</v>
      </c>
    </row>
    <row r="716" spans="1:11" ht="15" outlineLevel="7">
      <c r="A716" s="11" t="s">
        <v>31</v>
      </c>
      <c r="B716" s="12" t="s">
        <v>404</v>
      </c>
      <c r="C716" s="12" t="s">
        <v>28</v>
      </c>
      <c r="D716" s="12" t="s">
        <v>346</v>
      </c>
      <c r="E716" s="12" t="s">
        <v>453</v>
      </c>
      <c r="F716" s="12" t="s">
        <v>32</v>
      </c>
      <c r="G716" s="30">
        <f>G717</f>
        <v>51.3</v>
      </c>
      <c r="H716" s="30">
        <f>H717</f>
        <v>51.3</v>
      </c>
      <c r="I716" s="14">
        <f t="shared" si="59"/>
        <v>0</v>
      </c>
      <c r="J716" s="14">
        <f t="shared" si="60"/>
        <v>100</v>
      </c>
      <c r="K716" s="14">
        <f>H716/H923*100</f>
        <v>0.0037044571118102633</v>
      </c>
    </row>
    <row r="717" spans="1:11" ht="63.75" outlineLevel="7">
      <c r="A717" s="11" t="s">
        <v>147</v>
      </c>
      <c r="B717" s="12" t="s">
        <v>404</v>
      </c>
      <c r="C717" s="12" t="s">
        <v>28</v>
      </c>
      <c r="D717" s="12" t="s">
        <v>346</v>
      </c>
      <c r="E717" s="12" t="s">
        <v>453</v>
      </c>
      <c r="F717" s="12" t="s">
        <v>148</v>
      </c>
      <c r="G717" s="30">
        <v>51.3</v>
      </c>
      <c r="H717" s="27">
        <v>51.3</v>
      </c>
      <c r="I717" s="14">
        <f t="shared" si="59"/>
        <v>0</v>
      </c>
      <c r="J717" s="14">
        <f t="shared" si="60"/>
        <v>100</v>
      </c>
      <c r="K717" s="14">
        <f>H717/H923*100</f>
        <v>0.0037044571118102633</v>
      </c>
    </row>
    <row r="718" spans="1:11" ht="15" outlineLevel="2">
      <c r="A718" s="11" t="s">
        <v>454</v>
      </c>
      <c r="B718" s="12" t="s">
        <v>404</v>
      </c>
      <c r="C718" s="12" t="s">
        <v>28</v>
      </c>
      <c r="D718" s="12" t="s">
        <v>119</v>
      </c>
      <c r="E718" s="12"/>
      <c r="F718" s="12"/>
      <c r="G718" s="30">
        <f>G719+G733</f>
        <v>63592.5</v>
      </c>
      <c r="H718" s="30">
        <f>H719+H733</f>
        <v>59752.899999999994</v>
      </c>
      <c r="I718" s="14">
        <f t="shared" si="59"/>
        <v>3839.600000000006</v>
      </c>
      <c r="J718" s="14">
        <f t="shared" si="60"/>
        <v>93.96218107481226</v>
      </c>
      <c r="K718" s="14">
        <f>H718/H923*100</f>
        <v>4.314854880239523</v>
      </c>
    </row>
    <row r="719" spans="1:11" ht="63.75" outlineLevel="3">
      <c r="A719" s="11" t="s">
        <v>446</v>
      </c>
      <c r="B719" s="12" t="s">
        <v>404</v>
      </c>
      <c r="C719" s="12" t="s">
        <v>28</v>
      </c>
      <c r="D719" s="12" t="s">
        <v>119</v>
      </c>
      <c r="E719" s="12" t="s">
        <v>447</v>
      </c>
      <c r="F719" s="12"/>
      <c r="G719" s="30">
        <f>G720</f>
        <v>61195.9</v>
      </c>
      <c r="H719" s="30">
        <f>H720</f>
        <v>57356.899999999994</v>
      </c>
      <c r="I719" s="14">
        <f t="shared" si="59"/>
        <v>3839.0000000000073</v>
      </c>
      <c r="J719" s="14">
        <f t="shared" si="60"/>
        <v>93.72670391317064</v>
      </c>
      <c r="K719" s="14">
        <f>H719/H923*100</f>
        <v>4.141835791742497</v>
      </c>
    </row>
    <row r="720" spans="1:11" ht="51" outlineLevel="5">
      <c r="A720" s="11" t="s">
        <v>448</v>
      </c>
      <c r="B720" s="12" t="s">
        <v>404</v>
      </c>
      <c r="C720" s="12" t="s">
        <v>28</v>
      </c>
      <c r="D720" s="12" t="s">
        <v>119</v>
      </c>
      <c r="E720" s="12" t="s">
        <v>449</v>
      </c>
      <c r="F720" s="12"/>
      <c r="G720" s="30">
        <f>G721+G727+G730</f>
        <v>61195.9</v>
      </c>
      <c r="H720" s="30">
        <f>H721+H727+H730</f>
        <v>57356.899999999994</v>
      </c>
      <c r="I720" s="14">
        <f t="shared" si="59"/>
        <v>3839.0000000000073</v>
      </c>
      <c r="J720" s="14">
        <f t="shared" si="60"/>
        <v>93.72670391317064</v>
      </c>
      <c r="K720" s="14">
        <f>H720/H923*100</f>
        <v>4.141835791742497</v>
      </c>
    </row>
    <row r="721" spans="1:11" ht="76.5" outlineLevel="6">
      <c r="A721" s="11" t="s">
        <v>450</v>
      </c>
      <c r="B721" s="12" t="s">
        <v>404</v>
      </c>
      <c r="C721" s="12" t="s">
        <v>28</v>
      </c>
      <c r="D721" s="12" t="s">
        <v>119</v>
      </c>
      <c r="E721" s="12" t="s">
        <v>451</v>
      </c>
      <c r="F721" s="12"/>
      <c r="G721" s="30">
        <f>G722+G724</f>
        <v>20092.600000000002</v>
      </c>
      <c r="H721" s="30">
        <f>H722+H724</f>
        <v>17834.3</v>
      </c>
      <c r="I721" s="14">
        <f t="shared" si="59"/>
        <v>2258.300000000003</v>
      </c>
      <c r="J721" s="14">
        <f t="shared" si="60"/>
        <v>88.76053870579217</v>
      </c>
      <c r="K721" s="14">
        <f>H721/H923*100</f>
        <v>1.2878440442330952</v>
      </c>
    </row>
    <row r="722" spans="1:11" ht="38.25" outlineLevel="7">
      <c r="A722" s="11" t="s">
        <v>37</v>
      </c>
      <c r="B722" s="12" t="s">
        <v>404</v>
      </c>
      <c r="C722" s="12" t="s">
        <v>28</v>
      </c>
      <c r="D722" s="12" t="s">
        <v>119</v>
      </c>
      <c r="E722" s="12" t="s">
        <v>451</v>
      </c>
      <c r="F722" s="12" t="s">
        <v>38</v>
      </c>
      <c r="G722" s="30">
        <f>G723</f>
        <v>19939.9</v>
      </c>
      <c r="H722" s="30">
        <f>H723</f>
        <v>17681.6</v>
      </c>
      <c r="I722" s="14">
        <f t="shared" si="59"/>
        <v>2258.300000000003</v>
      </c>
      <c r="J722" s="14">
        <f t="shared" si="60"/>
        <v>88.67446677265181</v>
      </c>
      <c r="K722" s="14">
        <f>H722/H923*100</f>
        <v>1.276817326865192</v>
      </c>
    </row>
    <row r="723" spans="1:11" ht="38.25" outlineLevel="7">
      <c r="A723" s="11" t="s">
        <v>39</v>
      </c>
      <c r="B723" s="12" t="s">
        <v>404</v>
      </c>
      <c r="C723" s="12" t="s">
        <v>28</v>
      </c>
      <c r="D723" s="12" t="s">
        <v>119</v>
      </c>
      <c r="E723" s="12" t="s">
        <v>451</v>
      </c>
      <c r="F723" s="12" t="s">
        <v>40</v>
      </c>
      <c r="G723" s="30">
        <v>19939.9</v>
      </c>
      <c r="H723" s="27">
        <v>17681.6</v>
      </c>
      <c r="I723" s="14">
        <f t="shared" si="59"/>
        <v>2258.300000000003</v>
      </c>
      <c r="J723" s="14">
        <f t="shared" si="60"/>
        <v>88.67446677265181</v>
      </c>
      <c r="K723" s="14">
        <f>H723/H923*100</f>
        <v>1.276817326865192</v>
      </c>
    </row>
    <row r="724" spans="1:11" ht="15" outlineLevel="7">
      <c r="A724" s="11" t="s">
        <v>31</v>
      </c>
      <c r="B724" s="12" t="s">
        <v>404</v>
      </c>
      <c r="C724" s="12" t="s">
        <v>28</v>
      </c>
      <c r="D724" s="12" t="s">
        <v>119</v>
      </c>
      <c r="E724" s="12" t="s">
        <v>451</v>
      </c>
      <c r="F724" s="12" t="s">
        <v>32</v>
      </c>
      <c r="G724" s="30">
        <f>G725+G726</f>
        <v>152.7</v>
      </c>
      <c r="H724" s="30">
        <f>H725+H726</f>
        <v>152.7</v>
      </c>
      <c r="I724" s="14">
        <f t="shared" si="59"/>
        <v>0</v>
      </c>
      <c r="J724" s="14">
        <f t="shared" si="60"/>
        <v>100</v>
      </c>
      <c r="K724" s="14">
        <f>H724/H923*100</f>
        <v>0.011026717367903064</v>
      </c>
    </row>
    <row r="725" spans="1:11" ht="15" outlineLevel="7">
      <c r="A725" s="11" t="s">
        <v>41</v>
      </c>
      <c r="B725" s="12" t="s">
        <v>404</v>
      </c>
      <c r="C725" s="12" t="s">
        <v>28</v>
      </c>
      <c r="D725" s="12" t="s">
        <v>119</v>
      </c>
      <c r="E725" s="12" t="s">
        <v>451</v>
      </c>
      <c r="F725" s="12" t="s">
        <v>42</v>
      </c>
      <c r="G725" s="30">
        <v>102.7</v>
      </c>
      <c r="H725" s="27">
        <v>102.7</v>
      </c>
      <c r="I725" s="14">
        <f t="shared" si="59"/>
        <v>0</v>
      </c>
      <c r="J725" s="14">
        <f t="shared" si="60"/>
        <v>100</v>
      </c>
      <c r="K725" s="14">
        <f>H725/H923*100</f>
        <v>0.007416135387581171</v>
      </c>
    </row>
    <row r="726" spans="1:11" ht="15" outlineLevel="7">
      <c r="A726" s="11" t="s">
        <v>33</v>
      </c>
      <c r="B726" s="12" t="s">
        <v>404</v>
      </c>
      <c r="C726" s="12" t="s">
        <v>28</v>
      </c>
      <c r="D726" s="12" t="s">
        <v>119</v>
      </c>
      <c r="E726" s="12" t="s">
        <v>451</v>
      </c>
      <c r="F726" s="12" t="s">
        <v>34</v>
      </c>
      <c r="G726" s="30">
        <v>50</v>
      </c>
      <c r="H726" s="27">
        <v>50</v>
      </c>
      <c r="I726" s="14">
        <f t="shared" si="59"/>
        <v>0</v>
      </c>
      <c r="J726" s="14">
        <f t="shared" si="60"/>
        <v>100</v>
      </c>
      <c r="K726" s="14">
        <f>H726/H923*100</f>
        <v>0.0036105819803218943</v>
      </c>
    </row>
    <row r="727" spans="1:11" ht="63.75" outlineLevel="6">
      <c r="A727" s="11" t="s">
        <v>455</v>
      </c>
      <c r="B727" s="12" t="s">
        <v>404</v>
      </c>
      <c r="C727" s="12" t="s">
        <v>28</v>
      </c>
      <c r="D727" s="12" t="s">
        <v>119</v>
      </c>
      <c r="E727" s="12" t="s">
        <v>456</v>
      </c>
      <c r="F727" s="12"/>
      <c r="G727" s="30">
        <f>G728</f>
        <v>31361.8</v>
      </c>
      <c r="H727" s="30">
        <f>H728</f>
        <v>30144.3</v>
      </c>
      <c r="I727" s="14">
        <f t="shared" si="59"/>
        <v>1217.5</v>
      </c>
      <c r="J727" s="14">
        <f t="shared" si="60"/>
        <v>96.11788864159583</v>
      </c>
      <c r="K727" s="14">
        <f>H727/H923*100</f>
        <v>2.1767693277883455</v>
      </c>
    </row>
    <row r="728" spans="1:11" ht="38.25" outlineLevel="7">
      <c r="A728" s="11" t="s">
        <v>37</v>
      </c>
      <c r="B728" s="12" t="s">
        <v>404</v>
      </c>
      <c r="C728" s="12" t="s">
        <v>28</v>
      </c>
      <c r="D728" s="12" t="s">
        <v>119</v>
      </c>
      <c r="E728" s="12" t="s">
        <v>456</v>
      </c>
      <c r="F728" s="12" t="s">
        <v>38</v>
      </c>
      <c r="G728" s="30">
        <f>G729</f>
        <v>31361.8</v>
      </c>
      <c r="H728" s="30">
        <f>H729</f>
        <v>30144.3</v>
      </c>
      <c r="I728" s="14">
        <f t="shared" si="59"/>
        <v>1217.5</v>
      </c>
      <c r="J728" s="14">
        <f t="shared" si="60"/>
        <v>96.11788864159583</v>
      </c>
      <c r="K728" s="14">
        <f>H728/H923*100</f>
        <v>2.1767693277883455</v>
      </c>
    </row>
    <row r="729" spans="1:11" ht="38.25" outlineLevel="7">
      <c r="A729" s="11" t="s">
        <v>39</v>
      </c>
      <c r="B729" s="12" t="s">
        <v>404</v>
      </c>
      <c r="C729" s="12" t="s">
        <v>28</v>
      </c>
      <c r="D729" s="12" t="s">
        <v>119</v>
      </c>
      <c r="E729" s="12" t="s">
        <v>456</v>
      </c>
      <c r="F729" s="12" t="s">
        <v>40</v>
      </c>
      <c r="G729" s="30">
        <v>31361.8</v>
      </c>
      <c r="H729" s="27">
        <v>30144.3</v>
      </c>
      <c r="I729" s="14">
        <f t="shared" si="59"/>
        <v>1217.5</v>
      </c>
      <c r="J729" s="14">
        <f t="shared" si="60"/>
        <v>96.11788864159583</v>
      </c>
      <c r="K729" s="14">
        <f>H729/H923*100</f>
        <v>2.1767693277883455</v>
      </c>
    </row>
    <row r="730" spans="1:11" ht="76.5" outlineLevel="6">
      <c r="A730" s="11" t="s">
        <v>457</v>
      </c>
      <c r="B730" s="12" t="s">
        <v>404</v>
      </c>
      <c r="C730" s="12" t="s">
        <v>28</v>
      </c>
      <c r="D730" s="12" t="s">
        <v>119</v>
      </c>
      <c r="E730" s="12" t="s">
        <v>458</v>
      </c>
      <c r="F730" s="12"/>
      <c r="G730" s="30">
        <f>G731</f>
        <v>9741.5</v>
      </c>
      <c r="H730" s="30">
        <f>H731</f>
        <v>9378.3</v>
      </c>
      <c r="I730" s="14">
        <f t="shared" si="59"/>
        <v>363.2000000000007</v>
      </c>
      <c r="J730" s="14">
        <f t="shared" si="60"/>
        <v>96.27162141354</v>
      </c>
      <c r="K730" s="14">
        <f>H730/H923*100</f>
        <v>0.6772224197210563</v>
      </c>
    </row>
    <row r="731" spans="1:11" ht="38.25" outlineLevel="7">
      <c r="A731" s="11" t="s">
        <v>37</v>
      </c>
      <c r="B731" s="12" t="s">
        <v>404</v>
      </c>
      <c r="C731" s="12" t="s">
        <v>28</v>
      </c>
      <c r="D731" s="12" t="s">
        <v>119</v>
      </c>
      <c r="E731" s="12" t="s">
        <v>458</v>
      </c>
      <c r="F731" s="12" t="s">
        <v>38</v>
      </c>
      <c r="G731" s="30">
        <f>G732</f>
        <v>9741.5</v>
      </c>
      <c r="H731" s="30">
        <f>H732</f>
        <v>9378.3</v>
      </c>
      <c r="I731" s="14">
        <f t="shared" si="59"/>
        <v>363.2000000000007</v>
      </c>
      <c r="J731" s="14">
        <f t="shared" si="60"/>
        <v>96.27162141354</v>
      </c>
      <c r="K731" s="14">
        <f>H731/H923*100</f>
        <v>0.6772224197210563</v>
      </c>
    </row>
    <row r="732" spans="1:11" ht="38.25" outlineLevel="7">
      <c r="A732" s="11" t="s">
        <v>39</v>
      </c>
      <c r="B732" s="12" t="s">
        <v>404</v>
      </c>
      <c r="C732" s="12" t="s">
        <v>28</v>
      </c>
      <c r="D732" s="12" t="s">
        <v>119</v>
      </c>
      <c r="E732" s="12" t="s">
        <v>458</v>
      </c>
      <c r="F732" s="12" t="s">
        <v>40</v>
      </c>
      <c r="G732" s="30">
        <v>9741.5</v>
      </c>
      <c r="H732" s="27">
        <v>9378.3</v>
      </c>
      <c r="I732" s="14">
        <f t="shared" si="59"/>
        <v>363.2000000000007</v>
      </c>
      <c r="J732" s="14">
        <f t="shared" si="60"/>
        <v>96.27162141354</v>
      </c>
      <c r="K732" s="14">
        <f>H732/H923*100</f>
        <v>0.6772224197210563</v>
      </c>
    </row>
    <row r="733" spans="1:11" ht="89.25" outlineLevel="3">
      <c r="A733" s="11" t="s">
        <v>459</v>
      </c>
      <c r="B733" s="12" t="s">
        <v>404</v>
      </c>
      <c r="C733" s="12" t="s">
        <v>28</v>
      </c>
      <c r="D733" s="12" t="s">
        <v>119</v>
      </c>
      <c r="E733" s="12" t="s">
        <v>460</v>
      </c>
      <c r="F733" s="12"/>
      <c r="G733" s="30">
        <f>G734</f>
        <v>2396.6</v>
      </c>
      <c r="H733" s="30">
        <f>H734</f>
        <v>2396</v>
      </c>
      <c r="I733" s="14">
        <f aca="true" t="shared" si="64" ref="I733:I798">G733-H733</f>
        <v>0.599999999999909</v>
      </c>
      <c r="J733" s="14">
        <f aca="true" t="shared" si="65" ref="J733:J798">H733/G733*100</f>
        <v>99.97496453308855</v>
      </c>
      <c r="K733" s="14">
        <f>H733/H923*100</f>
        <v>0.1730190884970252</v>
      </c>
    </row>
    <row r="734" spans="1:11" ht="76.5" outlineLevel="5">
      <c r="A734" s="11" t="s">
        <v>461</v>
      </c>
      <c r="B734" s="12" t="s">
        <v>404</v>
      </c>
      <c r="C734" s="12" t="s">
        <v>28</v>
      </c>
      <c r="D734" s="12" t="s">
        <v>119</v>
      </c>
      <c r="E734" s="12" t="s">
        <v>462</v>
      </c>
      <c r="F734" s="12"/>
      <c r="G734" s="30">
        <f>G735</f>
        <v>2396.6</v>
      </c>
      <c r="H734" s="30">
        <f>H735</f>
        <v>2396</v>
      </c>
      <c r="I734" s="14">
        <f t="shared" si="64"/>
        <v>0.599999999999909</v>
      </c>
      <c r="J734" s="14">
        <f t="shared" si="65"/>
        <v>99.97496453308855</v>
      </c>
      <c r="K734" s="14">
        <f>H734/H923*100</f>
        <v>0.1730190884970252</v>
      </c>
    </row>
    <row r="735" spans="1:11" ht="89.25" outlineLevel="6">
      <c r="A735" s="11" t="s">
        <v>463</v>
      </c>
      <c r="B735" s="12" t="s">
        <v>404</v>
      </c>
      <c r="C735" s="12" t="s">
        <v>28</v>
      </c>
      <c r="D735" s="12" t="s">
        <v>119</v>
      </c>
      <c r="E735" s="12" t="s">
        <v>464</v>
      </c>
      <c r="F735" s="12"/>
      <c r="G735" s="30">
        <v>2396.6</v>
      </c>
      <c r="H735" s="30">
        <f>H736+H740+H738</f>
        <v>2396</v>
      </c>
      <c r="I735" s="14">
        <f t="shared" si="64"/>
        <v>0.599999999999909</v>
      </c>
      <c r="J735" s="14">
        <f t="shared" si="65"/>
        <v>99.97496453308855</v>
      </c>
      <c r="K735" s="14">
        <f>H735/H923*100</f>
        <v>0.1730190884970252</v>
      </c>
    </row>
    <row r="736" spans="1:11" ht="38.25" outlineLevel="7">
      <c r="A736" s="11" t="s">
        <v>37</v>
      </c>
      <c r="B736" s="12" t="s">
        <v>404</v>
      </c>
      <c r="C736" s="12" t="s">
        <v>28</v>
      </c>
      <c r="D736" s="12" t="s">
        <v>119</v>
      </c>
      <c r="E736" s="12" t="s">
        <v>464</v>
      </c>
      <c r="F736" s="12" t="s">
        <v>38</v>
      </c>
      <c r="G736" s="30">
        <f>G737</f>
        <v>1084.9</v>
      </c>
      <c r="H736" s="30">
        <f>H737</f>
        <v>1083.8</v>
      </c>
      <c r="I736" s="14">
        <f t="shared" si="64"/>
        <v>1.1000000000001364</v>
      </c>
      <c r="J736" s="14">
        <f t="shared" si="65"/>
        <v>99.89860816665129</v>
      </c>
      <c r="K736" s="14">
        <f>H736/H923*100</f>
        <v>0.07826297500545737</v>
      </c>
    </row>
    <row r="737" spans="1:11" ht="38.25" outlineLevel="7">
      <c r="A737" s="11" t="s">
        <v>39</v>
      </c>
      <c r="B737" s="12" t="s">
        <v>404</v>
      </c>
      <c r="C737" s="12" t="s">
        <v>28</v>
      </c>
      <c r="D737" s="12" t="s">
        <v>119</v>
      </c>
      <c r="E737" s="12" t="s">
        <v>464</v>
      </c>
      <c r="F737" s="12" t="s">
        <v>40</v>
      </c>
      <c r="G737" s="31">
        <v>1084.9</v>
      </c>
      <c r="H737" s="28">
        <v>1083.8</v>
      </c>
      <c r="I737" s="14">
        <f t="shared" si="64"/>
        <v>1.1000000000001364</v>
      </c>
      <c r="J737" s="14">
        <f t="shared" si="65"/>
        <v>99.89860816665129</v>
      </c>
      <c r="K737" s="14">
        <f>H737/H923*100</f>
        <v>0.07826297500545737</v>
      </c>
    </row>
    <row r="738" spans="1:11" ht="38.25" outlineLevel="7">
      <c r="A738" s="11" t="s">
        <v>603</v>
      </c>
      <c r="B738" s="12" t="s">
        <v>404</v>
      </c>
      <c r="C738" s="12" t="s">
        <v>28</v>
      </c>
      <c r="D738" s="12" t="s">
        <v>119</v>
      </c>
      <c r="E738" s="12" t="s">
        <v>464</v>
      </c>
      <c r="F738" s="26" t="s">
        <v>322</v>
      </c>
      <c r="G738" s="33">
        <f>G739</f>
        <v>1012.2</v>
      </c>
      <c r="H738" s="33">
        <f>H739</f>
        <v>1012.2</v>
      </c>
      <c r="I738" s="14">
        <f t="shared" si="64"/>
        <v>0</v>
      </c>
      <c r="J738" s="14">
        <f t="shared" si="65"/>
        <v>100</v>
      </c>
      <c r="K738" s="14">
        <f>H738/H923*100</f>
        <v>0.07309262160963644</v>
      </c>
    </row>
    <row r="739" spans="1:11" ht="15" outlineLevel="7">
      <c r="A739" s="11" t="s">
        <v>473</v>
      </c>
      <c r="B739" s="12" t="s">
        <v>404</v>
      </c>
      <c r="C739" s="12" t="s">
        <v>28</v>
      </c>
      <c r="D739" s="12" t="s">
        <v>119</v>
      </c>
      <c r="E739" s="12" t="s">
        <v>464</v>
      </c>
      <c r="F739" s="26" t="s">
        <v>474</v>
      </c>
      <c r="G739" s="33">
        <v>1012.2</v>
      </c>
      <c r="H739" s="27">
        <v>1012.2</v>
      </c>
      <c r="I739" s="14">
        <f t="shared" si="64"/>
        <v>0</v>
      </c>
      <c r="J739" s="14">
        <f t="shared" si="65"/>
        <v>100</v>
      </c>
      <c r="K739" s="14">
        <f>H739/H923*100</f>
        <v>0.07309262160963644</v>
      </c>
    </row>
    <row r="740" spans="1:11" ht="15" outlineLevel="7">
      <c r="A740" s="11" t="s">
        <v>31</v>
      </c>
      <c r="B740" s="12" t="s">
        <v>404</v>
      </c>
      <c r="C740" s="12" t="s">
        <v>28</v>
      </c>
      <c r="D740" s="12" t="s">
        <v>119</v>
      </c>
      <c r="E740" s="12" t="s">
        <v>464</v>
      </c>
      <c r="F740" s="12" t="s">
        <v>32</v>
      </c>
      <c r="G740" s="32">
        <f>G741</f>
        <v>300</v>
      </c>
      <c r="H740" s="32">
        <f>H741</f>
        <v>300</v>
      </c>
      <c r="I740" s="14">
        <f t="shared" si="64"/>
        <v>0</v>
      </c>
      <c r="J740" s="14">
        <f t="shared" si="65"/>
        <v>100</v>
      </c>
      <c r="K740" s="14">
        <f>H740/H923*100</f>
        <v>0.021663491881931365</v>
      </c>
    </row>
    <row r="741" spans="1:11" ht="15" outlineLevel="7">
      <c r="A741" s="11" t="s">
        <v>33</v>
      </c>
      <c r="B741" s="12" t="s">
        <v>404</v>
      </c>
      <c r="C741" s="12" t="s">
        <v>28</v>
      </c>
      <c r="D741" s="12" t="s">
        <v>119</v>
      </c>
      <c r="E741" s="12" t="s">
        <v>464</v>
      </c>
      <c r="F741" s="12" t="s">
        <v>34</v>
      </c>
      <c r="G741" s="30">
        <v>300</v>
      </c>
      <c r="H741" s="27">
        <v>300</v>
      </c>
      <c r="I741" s="14">
        <f t="shared" si="64"/>
        <v>0</v>
      </c>
      <c r="J741" s="14">
        <f t="shared" si="65"/>
        <v>100</v>
      </c>
      <c r="K741" s="14">
        <f>H741/H923*100</f>
        <v>0.021663491881931365</v>
      </c>
    </row>
    <row r="742" spans="1:11" ht="25.5" outlineLevel="1">
      <c r="A742" s="9" t="s">
        <v>465</v>
      </c>
      <c r="B742" s="10" t="s">
        <v>404</v>
      </c>
      <c r="C742" s="10" t="s">
        <v>46</v>
      </c>
      <c r="D742" s="10"/>
      <c r="E742" s="10"/>
      <c r="F742" s="10"/>
      <c r="G742" s="29">
        <f>G743+G752+G776</f>
        <v>87928</v>
      </c>
      <c r="H742" s="29">
        <f>H743+H752+H776</f>
        <v>78839.5</v>
      </c>
      <c r="I742" s="14">
        <f t="shared" si="64"/>
        <v>9088.5</v>
      </c>
      <c r="J742" s="14">
        <f t="shared" si="65"/>
        <v>89.6637021199163</v>
      </c>
      <c r="K742" s="14">
        <f>H742/H923*100</f>
        <v>5.69312956075176</v>
      </c>
    </row>
    <row r="743" spans="1:11" ht="15" outlineLevel="2">
      <c r="A743" s="11" t="s">
        <v>466</v>
      </c>
      <c r="B743" s="12" t="s">
        <v>404</v>
      </c>
      <c r="C743" s="12" t="s">
        <v>46</v>
      </c>
      <c r="D743" s="12" t="s">
        <v>12</v>
      </c>
      <c r="E743" s="12"/>
      <c r="F743" s="12"/>
      <c r="G743" s="30">
        <f>G744</f>
        <v>11597.6</v>
      </c>
      <c r="H743" s="30">
        <f>H744</f>
        <v>11597.6</v>
      </c>
      <c r="I743" s="14">
        <f t="shared" si="64"/>
        <v>0</v>
      </c>
      <c r="J743" s="14">
        <f t="shared" si="65"/>
        <v>100</v>
      </c>
      <c r="K743" s="14">
        <f>H743/H923*100</f>
        <v>0.8374817114996239</v>
      </c>
    </row>
    <row r="744" spans="1:11" ht="63.75" outlineLevel="3">
      <c r="A744" s="11" t="s">
        <v>467</v>
      </c>
      <c r="B744" s="12" t="s">
        <v>404</v>
      </c>
      <c r="C744" s="12" t="s">
        <v>46</v>
      </c>
      <c r="D744" s="12" t="s">
        <v>12</v>
      </c>
      <c r="E744" s="12" t="s">
        <v>468</v>
      </c>
      <c r="F744" s="12"/>
      <c r="G744" s="30">
        <f>G745</f>
        <v>11597.6</v>
      </c>
      <c r="H744" s="30">
        <f>H745</f>
        <v>11597.6</v>
      </c>
      <c r="I744" s="14">
        <f t="shared" si="64"/>
        <v>0</v>
      </c>
      <c r="J744" s="14">
        <f t="shared" si="65"/>
        <v>100</v>
      </c>
      <c r="K744" s="14">
        <f>H744/H923*100</f>
        <v>0.8374817114996239</v>
      </c>
    </row>
    <row r="745" spans="1:11" ht="15" outlineLevel="5">
      <c r="A745" s="11" t="s">
        <v>469</v>
      </c>
      <c r="B745" s="12" t="s">
        <v>404</v>
      </c>
      <c r="C745" s="12" t="s">
        <v>46</v>
      </c>
      <c r="D745" s="12" t="s">
        <v>12</v>
      </c>
      <c r="E745" s="12" t="s">
        <v>470</v>
      </c>
      <c r="F745" s="12"/>
      <c r="G745" s="30">
        <f>G746+G749</f>
        <v>11597.6</v>
      </c>
      <c r="H745" s="30">
        <f>H746+H749</f>
        <v>11597.6</v>
      </c>
      <c r="I745" s="14">
        <f t="shared" si="64"/>
        <v>0</v>
      </c>
      <c r="J745" s="14">
        <f t="shared" si="65"/>
        <v>100</v>
      </c>
      <c r="K745" s="14">
        <f>H745/H923*100</f>
        <v>0.8374817114996239</v>
      </c>
    </row>
    <row r="746" spans="1:11" ht="89.25" outlineLevel="6">
      <c r="A746" s="11" t="s">
        <v>471</v>
      </c>
      <c r="B746" s="12" t="s">
        <v>404</v>
      </c>
      <c r="C746" s="12" t="s">
        <v>46</v>
      </c>
      <c r="D746" s="12" t="s">
        <v>12</v>
      </c>
      <c r="E746" s="12" t="s">
        <v>472</v>
      </c>
      <c r="F746" s="12"/>
      <c r="G746" s="30">
        <f>G747</f>
        <v>8553</v>
      </c>
      <c r="H746" s="30">
        <f>H747</f>
        <v>8553</v>
      </c>
      <c r="I746" s="14">
        <f t="shared" si="64"/>
        <v>0</v>
      </c>
      <c r="J746" s="14">
        <f t="shared" si="65"/>
        <v>100</v>
      </c>
      <c r="K746" s="14">
        <f>H746/H923*100</f>
        <v>0.6176261535538632</v>
      </c>
    </row>
    <row r="747" spans="1:11" ht="38.25" outlineLevel="7">
      <c r="A747" s="11" t="s">
        <v>321</v>
      </c>
      <c r="B747" s="12" t="s">
        <v>404</v>
      </c>
      <c r="C747" s="12" t="s">
        <v>46</v>
      </c>
      <c r="D747" s="12" t="s">
        <v>12</v>
      </c>
      <c r="E747" s="12" t="s">
        <v>472</v>
      </c>
      <c r="F747" s="12" t="s">
        <v>322</v>
      </c>
      <c r="G747" s="30">
        <f>G748</f>
        <v>8553</v>
      </c>
      <c r="H747" s="30">
        <f>H748</f>
        <v>8553</v>
      </c>
      <c r="I747" s="14">
        <f t="shared" si="64"/>
        <v>0</v>
      </c>
      <c r="J747" s="14">
        <f t="shared" si="65"/>
        <v>100</v>
      </c>
      <c r="K747" s="14">
        <f>H747/H923*100</f>
        <v>0.6176261535538632</v>
      </c>
    </row>
    <row r="748" spans="1:11" ht="15" outlineLevel="7">
      <c r="A748" s="11" t="s">
        <v>473</v>
      </c>
      <c r="B748" s="12" t="s">
        <v>404</v>
      </c>
      <c r="C748" s="12" t="s">
        <v>46</v>
      </c>
      <c r="D748" s="12" t="s">
        <v>12</v>
      </c>
      <c r="E748" s="12" t="s">
        <v>472</v>
      </c>
      <c r="F748" s="12" t="s">
        <v>474</v>
      </c>
      <c r="G748" s="30">
        <v>8553</v>
      </c>
      <c r="H748" s="27">
        <v>8553</v>
      </c>
      <c r="I748" s="14">
        <f t="shared" si="64"/>
        <v>0</v>
      </c>
      <c r="J748" s="14">
        <f t="shared" si="65"/>
        <v>100</v>
      </c>
      <c r="K748" s="14">
        <f>H748/H923*100</f>
        <v>0.6176261535538632</v>
      </c>
    </row>
    <row r="749" spans="1:11" ht="76.5" outlineLevel="6">
      <c r="A749" s="11" t="s">
        <v>475</v>
      </c>
      <c r="B749" s="12" t="s">
        <v>404</v>
      </c>
      <c r="C749" s="12" t="s">
        <v>46</v>
      </c>
      <c r="D749" s="12" t="s">
        <v>12</v>
      </c>
      <c r="E749" s="12" t="s">
        <v>476</v>
      </c>
      <c r="F749" s="12"/>
      <c r="G749" s="30">
        <f>G750</f>
        <v>3044.6</v>
      </c>
      <c r="H749" s="30">
        <f>H750</f>
        <v>3044.6</v>
      </c>
      <c r="I749" s="14">
        <f t="shared" si="64"/>
        <v>0</v>
      </c>
      <c r="J749" s="14">
        <f t="shared" si="65"/>
        <v>100</v>
      </c>
      <c r="K749" s="14">
        <f>H749/H923*100</f>
        <v>0.21985555794576078</v>
      </c>
    </row>
    <row r="750" spans="1:11" ht="38.25" outlineLevel="7">
      <c r="A750" s="11" t="s">
        <v>321</v>
      </c>
      <c r="B750" s="12" t="s">
        <v>404</v>
      </c>
      <c r="C750" s="12" t="s">
        <v>46</v>
      </c>
      <c r="D750" s="12" t="s">
        <v>12</v>
      </c>
      <c r="E750" s="12" t="s">
        <v>476</v>
      </c>
      <c r="F750" s="12" t="s">
        <v>322</v>
      </c>
      <c r="G750" s="30">
        <f>G751</f>
        <v>3044.6</v>
      </c>
      <c r="H750" s="30">
        <f>H751</f>
        <v>3044.6</v>
      </c>
      <c r="I750" s="14">
        <f t="shared" si="64"/>
        <v>0</v>
      </c>
      <c r="J750" s="14">
        <f t="shared" si="65"/>
        <v>100</v>
      </c>
      <c r="K750" s="14">
        <f>H750/H923*100</f>
        <v>0.21985555794576078</v>
      </c>
    </row>
    <row r="751" spans="1:11" ht="15" outlineLevel="7">
      <c r="A751" s="11" t="s">
        <v>473</v>
      </c>
      <c r="B751" s="12" t="s">
        <v>404</v>
      </c>
      <c r="C751" s="12" t="s">
        <v>46</v>
      </c>
      <c r="D751" s="12" t="s">
        <v>12</v>
      </c>
      <c r="E751" s="12" t="s">
        <v>476</v>
      </c>
      <c r="F751" s="12" t="s">
        <v>474</v>
      </c>
      <c r="G751" s="30">
        <v>3044.6</v>
      </c>
      <c r="H751" s="27">
        <v>3044.6</v>
      </c>
      <c r="I751" s="14">
        <f t="shared" si="64"/>
        <v>0</v>
      </c>
      <c r="J751" s="14">
        <f t="shared" si="65"/>
        <v>100</v>
      </c>
      <c r="K751" s="14">
        <f>H751/H923*100</f>
        <v>0.21985555794576078</v>
      </c>
    </row>
    <row r="752" spans="1:11" ht="15" outlineLevel="2">
      <c r="A752" s="11" t="s">
        <v>477</v>
      </c>
      <c r="B752" s="12" t="s">
        <v>404</v>
      </c>
      <c r="C752" s="12" t="s">
        <v>46</v>
      </c>
      <c r="D752" s="12" t="s">
        <v>111</v>
      </c>
      <c r="E752" s="12"/>
      <c r="F752" s="12"/>
      <c r="G752" s="30">
        <f>G753+G761</f>
        <v>72125.4</v>
      </c>
      <c r="H752" s="30">
        <f>H753+H761</f>
        <v>66985</v>
      </c>
      <c r="I752" s="14">
        <f t="shared" si="64"/>
        <v>5140.399999999994</v>
      </c>
      <c r="J752" s="14">
        <f t="shared" si="65"/>
        <v>92.87296846880572</v>
      </c>
      <c r="K752" s="14">
        <f>H752/H923*100</f>
        <v>4.837096679037241</v>
      </c>
    </row>
    <row r="753" spans="1:11" ht="51" outlineLevel="3">
      <c r="A753" s="11" t="s">
        <v>437</v>
      </c>
      <c r="B753" s="12" t="s">
        <v>404</v>
      </c>
      <c r="C753" s="12" t="s">
        <v>46</v>
      </c>
      <c r="D753" s="12" t="s">
        <v>111</v>
      </c>
      <c r="E753" s="12" t="s">
        <v>438</v>
      </c>
      <c r="F753" s="12"/>
      <c r="G753" s="30">
        <f>G754</f>
        <v>33560.8</v>
      </c>
      <c r="H753" s="30">
        <f>H754</f>
        <v>28437.4</v>
      </c>
      <c r="I753" s="14">
        <f t="shared" si="64"/>
        <v>5123.4000000000015</v>
      </c>
      <c r="J753" s="14">
        <f t="shared" si="65"/>
        <v>84.73397535219661</v>
      </c>
      <c r="K753" s="14">
        <f>H753/H923*100</f>
        <v>2.0535112801441167</v>
      </c>
    </row>
    <row r="754" spans="1:11" ht="51" outlineLevel="5">
      <c r="A754" s="11" t="s">
        <v>439</v>
      </c>
      <c r="B754" s="12" t="s">
        <v>404</v>
      </c>
      <c r="C754" s="12" t="s">
        <v>46</v>
      </c>
      <c r="D754" s="12" t="s">
        <v>111</v>
      </c>
      <c r="E754" s="12" t="s">
        <v>440</v>
      </c>
      <c r="F754" s="12"/>
      <c r="G754" s="30">
        <f>G755</f>
        <v>33560.8</v>
      </c>
      <c r="H754" s="30">
        <f>H755</f>
        <v>28437.4</v>
      </c>
      <c r="I754" s="14">
        <f t="shared" si="64"/>
        <v>5123.4000000000015</v>
      </c>
      <c r="J754" s="14">
        <f t="shared" si="65"/>
        <v>84.73397535219661</v>
      </c>
      <c r="K754" s="14">
        <f>H754/H923*100</f>
        <v>2.0535112801441167</v>
      </c>
    </row>
    <row r="755" spans="1:11" ht="63.75" outlineLevel="6">
      <c r="A755" s="11" t="s">
        <v>478</v>
      </c>
      <c r="B755" s="12" t="s">
        <v>404</v>
      </c>
      <c r="C755" s="12" t="s">
        <v>46</v>
      </c>
      <c r="D755" s="12" t="s">
        <v>111</v>
      </c>
      <c r="E755" s="12" t="s">
        <v>479</v>
      </c>
      <c r="F755" s="12"/>
      <c r="G755" s="30">
        <f>G756+G758</f>
        <v>33560.8</v>
      </c>
      <c r="H755" s="30">
        <f>H756+H758</f>
        <v>28437.4</v>
      </c>
      <c r="I755" s="14">
        <f t="shared" si="64"/>
        <v>5123.4000000000015</v>
      </c>
      <c r="J755" s="14">
        <f t="shared" si="65"/>
        <v>84.73397535219661</v>
      </c>
      <c r="K755" s="14">
        <f>H755/H923*100</f>
        <v>2.0535112801441167</v>
      </c>
    </row>
    <row r="756" spans="1:11" ht="38.25" outlineLevel="7">
      <c r="A756" s="11" t="s">
        <v>37</v>
      </c>
      <c r="B756" s="12" t="s">
        <v>404</v>
      </c>
      <c r="C756" s="12" t="s">
        <v>46</v>
      </c>
      <c r="D756" s="12" t="s">
        <v>111</v>
      </c>
      <c r="E756" s="12" t="s">
        <v>479</v>
      </c>
      <c r="F756" s="12" t="s">
        <v>38</v>
      </c>
      <c r="G756" s="30">
        <f>G757</f>
        <v>33515.9</v>
      </c>
      <c r="H756" s="30">
        <f>H757</f>
        <v>28392.5</v>
      </c>
      <c r="I756" s="14">
        <f t="shared" si="64"/>
        <v>5123.4000000000015</v>
      </c>
      <c r="J756" s="14">
        <f t="shared" si="65"/>
        <v>84.71352402889374</v>
      </c>
      <c r="K756" s="14">
        <f>H756/H923*100</f>
        <v>2.0502689775257874</v>
      </c>
    </row>
    <row r="757" spans="1:11" ht="38.25" outlineLevel="7">
      <c r="A757" s="11" t="s">
        <v>39</v>
      </c>
      <c r="B757" s="12" t="s">
        <v>404</v>
      </c>
      <c r="C757" s="12" t="s">
        <v>46</v>
      </c>
      <c r="D757" s="12" t="s">
        <v>111</v>
      </c>
      <c r="E757" s="12" t="s">
        <v>479</v>
      </c>
      <c r="F757" s="12" t="s">
        <v>40</v>
      </c>
      <c r="G757" s="30">
        <v>33515.9</v>
      </c>
      <c r="H757" s="27">
        <v>28392.5</v>
      </c>
      <c r="I757" s="14">
        <f t="shared" si="64"/>
        <v>5123.4000000000015</v>
      </c>
      <c r="J757" s="14">
        <f t="shared" si="65"/>
        <v>84.71352402889374</v>
      </c>
      <c r="K757" s="14">
        <f>H757/H923*100</f>
        <v>2.0502689775257874</v>
      </c>
    </row>
    <row r="758" spans="1:11" ht="15" outlineLevel="7">
      <c r="A758" s="11" t="s">
        <v>31</v>
      </c>
      <c r="B758" s="12" t="s">
        <v>404</v>
      </c>
      <c r="C758" s="12" t="s">
        <v>46</v>
      </c>
      <c r="D758" s="12" t="s">
        <v>111</v>
      </c>
      <c r="E758" s="12" t="s">
        <v>479</v>
      </c>
      <c r="F758" s="12" t="s">
        <v>32</v>
      </c>
      <c r="G758" s="30">
        <f>G759+G760</f>
        <v>44.9</v>
      </c>
      <c r="H758" s="30">
        <f>H759+H760</f>
        <v>44.9</v>
      </c>
      <c r="I758" s="14">
        <f t="shared" si="64"/>
        <v>0</v>
      </c>
      <c r="J758" s="14">
        <f t="shared" si="65"/>
        <v>100</v>
      </c>
      <c r="K758" s="14">
        <f>H758/H923*100</f>
        <v>0.0032423026183290606</v>
      </c>
    </row>
    <row r="759" spans="1:11" ht="15" outlineLevel="7">
      <c r="A759" s="11" t="s">
        <v>41</v>
      </c>
      <c r="B759" s="12" t="s">
        <v>404</v>
      </c>
      <c r="C759" s="12" t="s">
        <v>46</v>
      </c>
      <c r="D759" s="12" t="s">
        <v>111</v>
      </c>
      <c r="E759" s="12" t="s">
        <v>479</v>
      </c>
      <c r="F759" s="12" t="s">
        <v>42</v>
      </c>
      <c r="G759" s="30">
        <v>29</v>
      </c>
      <c r="H759" s="27">
        <v>29</v>
      </c>
      <c r="I759" s="14">
        <f t="shared" si="64"/>
        <v>0</v>
      </c>
      <c r="J759" s="14">
        <f t="shared" si="65"/>
        <v>100</v>
      </c>
      <c r="K759" s="14">
        <f>H759/H923*100</f>
        <v>0.0020941375485866985</v>
      </c>
    </row>
    <row r="760" spans="1:11" ht="15" outlineLevel="7">
      <c r="A760" s="11" t="s">
        <v>33</v>
      </c>
      <c r="B760" s="12" t="s">
        <v>404</v>
      </c>
      <c r="C760" s="12" t="s">
        <v>46</v>
      </c>
      <c r="D760" s="12" t="s">
        <v>111</v>
      </c>
      <c r="E760" s="12" t="s">
        <v>479</v>
      </c>
      <c r="F760" s="12" t="s">
        <v>34</v>
      </c>
      <c r="G760" s="30">
        <v>15.9</v>
      </c>
      <c r="H760" s="27">
        <v>15.9</v>
      </c>
      <c r="I760" s="14">
        <f t="shared" si="64"/>
        <v>0</v>
      </c>
      <c r="J760" s="14">
        <f t="shared" si="65"/>
        <v>100</v>
      </c>
      <c r="K760" s="14">
        <f>H760/H923*100</f>
        <v>0.0011481650697423623</v>
      </c>
    </row>
    <row r="761" spans="1:11" ht="51" outlineLevel="3">
      <c r="A761" s="11" t="s">
        <v>480</v>
      </c>
      <c r="B761" s="12" t="s">
        <v>404</v>
      </c>
      <c r="C761" s="12" t="s">
        <v>46</v>
      </c>
      <c r="D761" s="12" t="s">
        <v>111</v>
      </c>
      <c r="E761" s="12" t="s">
        <v>481</v>
      </c>
      <c r="F761" s="12"/>
      <c r="G761" s="30">
        <f>G762+G766</f>
        <v>38564.6</v>
      </c>
      <c r="H761" s="30">
        <f>H762+H766</f>
        <v>38547.6</v>
      </c>
      <c r="I761" s="14">
        <f t="shared" si="64"/>
        <v>17</v>
      </c>
      <c r="J761" s="14">
        <f t="shared" si="65"/>
        <v>99.95591812180082</v>
      </c>
      <c r="K761" s="14">
        <f>H761/H923*100</f>
        <v>2.783585398893125</v>
      </c>
    </row>
    <row r="762" spans="1:11" ht="51" outlineLevel="5">
      <c r="A762" s="11" t="s">
        <v>482</v>
      </c>
      <c r="B762" s="12" t="s">
        <v>404</v>
      </c>
      <c r="C762" s="12" t="s">
        <v>46</v>
      </c>
      <c r="D762" s="12" t="s">
        <v>111</v>
      </c>
      <c r="E762" s="12" t="s">
        <v>483</v>
      </c>
      <c r="F762" s="12"/>
      <c r="G762" s="30">
        <f aca="true" t="shared" si="66" ref="G762:H764">G763</f>
        <v>2210.2</v>
      </c>
      <c r="H762" s="30">
        <f t="shared" si="66"/>
        <v>2210.2</v>
      </c>
      <c r="I762" s="14">
        <f t="shared" si="64"/>
        <v>0</v>
      </c>
      <c r="J762" s="14">
        <f t="shared" si="65"/>
        <v>100</v>
      </c>
      <c r="K762" s="14">
        <f>H762/H923*100</f>
        <v>0.159602165858149</v>
      </c>
    </row>
    <row r="763" spans="1:11" ht="63.75" outlineLevel="6">
      <c r="A763" s="11" t="s">
        <v>484</v>
      </c>
      <c r="B763" s="12" t="s">
        <v>404</v>
      </c>
      <c r="C763" s="12" t="s">
        <v>46</v>
      </c>
      <c r="D763" s="12" t="s">
        <v>111</v>
      </c>
      <c r="E763" s="12" t="s">
        <v>485</v>
      </c>
      <c r="F763" s="12"/>
      <c r="G763" s="30">
        <f t="shared" si="66"/>
        <v>2210.2</v>
      </c>
      <c r="H763" s="30">
        <f t="shared" si="66"/>
        <v>2210.2</v>
      </c>
      <c r="I763" s="14">
        <f t="shared" si="64"/>
        <v>0</v>
      </c>
      <c r="J763" s="14">
        <f t="shared" si="65"/>
        <v>100</v>
      </c>
      <c r="K763" s="14">
        <f>H763/H923*100</f>
        <v>0.159602165858149</v>
      </c>
    </row>
    <row r="764" spans="1:11" ht="38.25" outlineLevel="7">
      <c r="A764" s="11" t="s">
        <v>37</v>
      </c>
      <c r="B764" s="12" t="s">
        <v>404</v>
      </c>
      <c r="C764" s="12" t="s">
        <v>46</v>
      </c>
      <c r="D764" s="12" t="s">
        <v>111</v>
      </c>
      <c r="E764" s="12" t="s">
        <v>485</v>
      </c>
      <c r="F764" s="12" t="s">
        <v>38</v>
      </c>
      <c r="G764" s="30">
        <f t="shared" si="66"/>
        <v>2210.2</v>
      </c>
      <c r="H764" s="30">
        <f t="shared" si="66"/>
        <v>2210.2</v>
      </c>
      <c r="I764" s="14">
        <f t="shared" si="64"/>
        <v>0</v>
      </c>
      <c r="J764" s="14">
        <f t="shared" si="65"/>
        <v>100</v>
      </c>
      <c r="K764" s="14">
        <f>H764/H923*100</f>
        <v>0.159602165858149</v>
      </c>
    </row>
    <row r="765" spans="1:11" ht="38.25" outlineLevel="7">
      <c r="A765" s="11" t="s">
        <v>39</v>
      </c>
      <c r="B765" s="12" t="s">
        <v>404</v>
      </c>
      <c r="C765" s="12" t="s">
        <v>46</v>
      </c>
      <c r="D765" s="12" t="s">
        <v>111</v>
      </c>
      <c r="E765" s="12" t="s">
        <v>485</v>
      </c>
      <c r="F765" s="12" t="s">
        <v>40</v>
      </c>
      <c r="G765" s="30">
        <v>2210.2</v>
      </c>
      <c r="H765" s="27">
        <v>2210.2</v>
      </c>
      <c r="I765" s="14">
        <f t="shared" si="64"/>
        <v>0</v>
      </c>
      <c r="J765" s="14">
        <f t="shared" si="65"/>
        <v>100</v>
      </c>
      <c r="K765" s="14">
        <f>H765/H923*100</f>
        <v>0.159602165858149</v>
      </c>
    </row>
    <row r="766" spans="1:11" ht="25.5" outlineLevel="5">
      <c r="A766" s="11" t="s">
        <v>486</v>
      </c>
      <c r="B766" s="12" t="s">
        <v>404</v>
      </c>
      <c r="C766" s="12" t="s">
        <v>46</v>
      </c>
      <c r="D766" s="12" t="s">
        <v>111</v>
      </c>
      <c r="E766" s="12" t="s">
        <v>487</v>
      </c>
      <c r="F766" s="12"/>
      <c r="G766" s="30">
        <f>G767+G770+G773</f>
        <v>36354.4</v>
      </c>
      <c r="H766" s="30">
        <f>H767+H770+H773</f>
        <v>36337.4</v>
      </c>
      <c r="I766" s="14">
        <f t="shared" si="64"/>
        <v>17</v>
      </c>
      <c r="J766" s="14">
        <f t="shared" si="65"/>
        <v>99.95323812248311</v>
      </c>
      <c r="K766" s="14">
        <f>H766/H923*100</f>
        <v>2.6239832330349757</v>
      </c>
    </row>
    <row r="767" spans="1:11" ht="51" outlineLevel="6">
      <c r="A767" s="11" t="s">
        <v>488</v>
      </c>
      <c r="B767" s="12" t="s">
        <v>404</v>
      </c>
      <c r="C767" s="12" t="s">
        <v>46</v>
      </c>
      <c r="D767" s="12" t="s">
        <v>111</v>
      </c>
      <c r="E767" s="12" t="s">
        <v>489</v>
      </c>
      <c r="F767" s="12"/>
      <c r="G767" s="30">
        <f>G768</f>
        <v>10475.3</v>
      </c>
      <c r="H767" s="30">
        <f>H768</f>
        <v>10475.3</v>
      </c>
      <c r="I767" s="14">
        <f t="shared" si="64"/>
        <v>0</v>
      </c>
      <c r="J767" s="14">
        <f t="shared" si="65"/>
        <v>100</v>
      </c>
      <c r="K767" s="14">
        <f>H767/H923*100</f>
        <v>0.7564385883693187</v>
      </c>
    </row>
    <row r="768" spans="1:11" ht="38.25" outlineLevel="7">
      <c r="A768" s="11" t="s">
        <v>37</v>
      </c>
      <c r="B768" s="12" t="s">
        <v>404</v>
      </c>
      <c r="C768" s="12" t="s">
        <v>46</v>
      </c>
      <c r="D768" s="12" t="s">
        <v>111</v>
      </c>
      <c r="E768" s="12" t="s">
        <v>489</v>
      </c>
      <c r="F768" s="12" t="s">
        <v>38</v>
      </c>
      <c r="G768" s="30">
        <f>G769</f>
        <v>10475.3</v>
      </c>
      <c r="H768" s="30">
        <f>H769</f>
        <v>10475.3</v>
      </c>
      <c r="I768" s="14">
        <f t="shared" si="64"/>
        <v>0</v>
      </c>
      <c r="J768" s="14">
        <f t="shared" si="65"/>
        <v>100</v>
      </c>
      <c r="K768" s="14">
        <f>H768/H923*100</f>
        <v>0.7564385883693187</v>
      </c>
    </row>
    <row r="769" spans="1:11" ht="38.25" outlineLevel="7">
      <c r="A769" s="11" t="s">
        <v>39</v>
      </c>
      <c r="B769" s="12" t="s">
        <v>404</v>
      </c>
      <c r="C769" s="12" t="s">
        <v>46</v>
      </c>
      <c r="D769" s="12" t="s">
        <v>111</v>
      </c>
      <c r="E769" s="12" t="s">
        <v>489</v>
      </c>
      <c r="F769" s="12" t="s">
        <v>40</v>
      </c>
      <c r="G769" s="30">
        <v>10475.3</v>
      </c>
      <c r="H769" s="27">
        <v>10475.3</v>
      </c>
      <c r="I769" s="14">
        <f t="shared" si="64"/>
        <v>0</v>
      </c>
      <c r="J769" s="14">
        <f t="shared" si="65"/>
        <v>100</v>
      </c>
      <c r="K769" s="14">
        <f>H769/H923*100</f>
        <v>0.7564385883693187</v>
      </c>
    </row>
    <row r="770" spans="1:11" ht="76.5" outlineLevel="6">
      <c r="A770" s="11" t="s">
        <v>490</v>
      </c>
      <c r="B770" s="12" t="s">
        <v>404</v>
      </c>
      <c r="C770" s="12" t="s">
        <v>46</v>
      </c>
      <c r="D770" s="12" t="s">
        <v>111</v>
      </c>
      <c r="E770" s="12" t="s">
        <v>491</v>
      </c>
      <c r="F770" s="12"/>
      <c r="G770" s="30">
        <f>G771</f>
        <v>19745.8</v>
      </c>
      <c r="H770" s="30">
        <f>H771</f>
        <v>19732.8</v>
      </c>
      <c r="I770" s="14">
        <f t="shared" si="64"/>
        <v>13</v>
      </c>
      <c r="J770" s="14">
        <f t="shared" si="65"/>
        <v>99.93416321445572</v>
      </c>
      <c r="K770" s="14">
        <f>H770/906*100</f>
        <v>2178.0132450331125</v>
      </c>
    </row>
    <row r="771" spans="1:11" ht="38.25" outlineLevel="7">
      <c r="A771" s="11" t="s">
        <v>37</v>
      </c>
      <c r="B771" s="12" t="s">
        <v>404</v>
      </c>
      <c r="C771" s="12" t="s">
        <v>46</v>
      </c>
      <c r="D771" s="12" t="s">
        <v>111</v>
      </c>
      <c r="E771" s="12" t="s">
        <v>491</v>
      </c>
      <c r="F771" s="12" t="s">
        <v>38</v>
      </c>
      <c r="G771" s="30">
        <f>G772</f>
        <v>19745.8</v>
      </c>
      <c r="H771" s="30">
        <f>H772</f>
        <v>19732.8</v>
      </c>
      <c r="I771" s="14">
        <f t="shared" si="64"/>
        <v>13</v>
      </c>
      <c r="J771" s="14">
        <f t="shared" si="65"/>
        <v>99.93416321445572</v>
      </c>
      <c r="K771" s="14">
        <f>H771/H923*100</f>
        <v>1.4249378420259176</v>
      </c>
    </row>
    <row r="772" spans="1:11" ht="38.25" outlineLevel="7">
      <c r="A772" s="11" t="s">
        <v>39</v>
      </c>
      <c r="B772" s="12" t="s">
        <v>404</v>
      </c>
      <c r="C772" s="12" t="s">
        <v>46</v>
      </c>
      <c r="D772" s="12" t="s">
        <v>111</v>
      </c>
      <c r="E772" s="12" t="s">
        <v>491</v>
      </c>
      <c r="F772" s="12" t="s">
        <v>40</v>
      </c>
      <c r="G772" s="30">
        <v>19745.8</v>
      </c>
      <c r="H772" s="27">
        <v>19732.8</v>
      </c>
      <c r="I772" s="14">
        <f t="shared" si="64"/>
        <v>13</v>
      </c>
      <c r="J772" s="14">
        <f t="shared" si="65"/>
        <v>99.93416321445572</v>
      </c>
      <c r="K772" s="14">
        <f>H772/H923*100</f>
        <v>1.4249378420259176</v>
      </c>
    </row>
    <row r="773" spans="1:11" ht="76.5" outlineLevel="6">
      <c r="A773" s="11" t="s">
        <v>492</v>
      </c>
      <c r="B773" s="12" t="s">
        <v>404</v>
      </c>
      <c r="C773" s="12" t="s">
        <v>46</v>
      </c>
      <c r="D773" s="12" t="s">
        <v>111</v>
      </c>
      <c r="E773" s="12" t="s">
        <v>493</v>
      </c>
      <c r="F773" s="12"/>
      <c r="G773" s="30">
        <f>G774</f>
        <v>6133.3</v>
      </c>
      <c r="H773" s="30">
        <f>H774</f>
        <v>6129.3</v>
      </c>
      <c r="I773" s="14">
        <f t="shared" si="64"/>
        <v>4</v>
      </c>
      <c r="J773" s="14">
        <f t="shared" si="65"/>
        <v>99.93478225425139</v>
      </c>
      <c r="K773" s="14">
        <f>H773/H923*100</f>
        <v>0.4426068026397397</v>
      </c>
    </row>
    <row r="774" spans="1:11" ht="38.25" outlineLevel="7">
      <c r="A774" s="11" t="s">
        <v>37</v>
      </c>
      <c r="B774" s="12" t="s">
        <v>404</v>
      </c>
      <c r="C774" s="12" t="s">
        <v>46</v>
      </c>
      <c r="D774" s="12" t="s">
        <v>111</v>
      </c>
      <c r="E774" s="12" t="s">
        <v>493</v>
      </c>
      <c r="F774" s="12" t="s">
        <v>38</v>
      </c>
      <c r="G774" s="30">
        <f>G775</f>
        <v>6133.3</v>
      </c>
      <c r="H774" s="30">
        <f>H775</f>
        <v>6129.3</v>
      </c>
      <c r="I774" s="14">
        <f t="shared" si="64"/>
        <v>4</v>
      </c>
      <c r="J774" s="14">
        <f t="shared" si="65"/>
        <v>99.93478225425139</v>
      </c>
      <c r="K774" s="14">
        <f>H774/H923*100</f>
        <v>0.4426068026397397</v>
      </c>
    </row>
    <row r="775" spans="1:11" ht="38.25" outlineLevel="7">
      <c r="A775" s="11" t="s">
        <v>39</v>
      </c>
      <c r="B775" s="12" t="s">
        <v>404</v>
      </c>
      <c r="C775" s="12" t="s">
        <v>46</v>
      </c>
      <c r="D775" s="12" t="s">
        <v>111</v>
      </c>
      <c r="E775" s="12" t="s">
        <v>493</v>
      </c>
      <c r="F775" s="12" t="s">
        <v>40</v>
      </c>
      <c r="G775" s="30">
        <v>6133.3</v>
      </c>
      <c r="H775" s="27">
        <v>6129.3</v>
      </c>
      <c r="I775" s="14">
        <f t="shared" si="64"/>
        <v>4</v>
      </c>
      <c r="J775" s="14">
        <f t="shared" si="65"/>
        <v>99.93478225425139</v>
      </c>
      <c r="K775" s="14">
        <f>H775/H923*100</f>
        <v>0.4426068026397397</v>
      </c>
    </row>
    <row r="776" spans="1:11" ht="25.5" outlineLevel="2">
      <c r="A776" s="11" t="s">
        <v>494</v>
      </c>
      <c r="B776" s="12" t="s">
        <v>404</v>
      </c>
      <c r="C776" s="12" t="s">
        <v>46</v>
      </c>
      <c r="D776" s="12" t="s">
        <v>46</v>
      </c>
      <c r="E776" s="12"/>
      <c r="F776" s="12"/>
      <c r="G776" s="30">
        <f>G777+G784</f>
        <v>4205</v>
      </c>
      <c r="H776" s="30">
        <f>H777+H784</f>
        <v>256.9</v>
      </c>
      <c r="I776" s="14">
        <f t="shared" si="64"/>
        <v>3948.1</v>
      </c>
      <c r="J776" s="14">
        <f t="shared" si="65"/>
        <v>6.109393579072532</v>
      </c>
      <c r="K776" s="14">
        <f>H776/H923*100</f>
        <v>0.018551170214893893</v>
      </c>
    </row>
    <row r="777" spans="1:11" ht="76.5" outlineLevel="3">
      <c r="A777" s="11" t="s">
        <v>495</v>
      </c>
      <c r="B777" s="12" t="s">
        <v>404</v>
      </c>
      <c r="C777" s="12" t="s">
        <v>46</v>
      </c>
      <c r="D777" s="12" t="s">
        <v>46</v>
      </c>
      <c r="E777" s="12" t="s">
        <v>496</v>
      </c>
      <c r="F777" s="12"/>
      <c r="G777" s="30">
        <f aca="true" t="shared" si="67" ref="G777:H780">G778</f>
        <v>4155</v>
      </c>
      <c r="H777" s="30">
        <f t="shared" si="67"/>
        <v>220.4</v>
      </c>
      <c r="I777" s="14">
        <f t="shared" si="64"/>
        <v>3934.6</v>
      </c>
      <c r="J777" s="14">
        <f t="shared" si="65"/>
        <v>5.304452466907341</v>
      </c>
      <c r="K777" s="14">
        <f>H777/H923*100</f>
        <v>0.015915445369258912</v>
      </c>
    </row>
    <row r="778" spans="1:11" ht="63.75" outlineLevel="5">
      <c r="A778" s="11" t="s">
        <v>497</v>
      </c>
      <c r="B778" s="12" t="s">
        <v>404</v>
      </c>
      <c r="C778" s="12" t="s">
        <v>46</v>
      </c>
      <c r="D778" s="12" t="s">
        <v>46</v>
      </c>
      <c r="E778" s="12" t="s">
        <v>498</v>
      </c>
      <c r="F778" s="12"/>
      <c r="G778" s="30">
        <f t="shared" si="67"/>
        <v>4155</v>
      </c>
      <c r="H778" s="30">
        <f t="shared" si="67"/>
        <v>220.4</v>
      </c>
      <c r="I778" s="14">
        <f t="shared" si="64"/>
        <v>3934.6</v>
      </c>
      <c r="J778" s="14">
        <f t="shared" si="65"/>
        <v>5.304452466907341</v>
      </c>
      <c r="K778" s="14">
        <f>H778/H923*100</f>
        <v>0.015915445369258912</v>
      </c>
    </row>
    <row r="779" spans="1:11" ht="76.5" outlineLevel="6">
      <c r="A779" s="11" t="s">
        <v>499</v>
      </c>
      <c r="B779" s="12" t="s">
        <v>404</v>
      </c>
      <c r="C779" s="12" t="s">
        <v>46</v>
      </c>
      <c r="D779" s="12" t="s">
        <v>46</v>
      </c>
      <c r="E779" s="12" t="s">
        <v>500</v>
      </c>
      <c r="F779" s="12"/>
      <c r="G779" s="30">
        <f t="shared" si="67"/>
        <v>4155</v>
      </c>
      <c r="H779" s="30">
        <f t="shared" si="67"/>
        <v>220.4</v>
      </c>
      <c r="I779" s="14">
        <f t="shared" si="64"/>
        <v>3934.6</v>
      </c>
      <c r="J779" s="14">
        <f t="shared" si="65"/>
        <v>5.304452466907341</v>
      </c>
      <c r="K779" s="14">
        <f>H779/H923*100</f>
        <v>0.015915445369258912</v>
      </c>
    </row>
    <row r="780" spans="1:11" ht="38.25" outlineLevel="7">
      <c r="A780" s="11" t="s">
        <v>37</v>
      </c>
      <c r="B780" s="12" t="s">
        <v>404</v>
      </c>
      <c r="C780" s="12" t="s">
        <v>46</v>
      </c>
      <c r="D780" s="12" t="s">
        <v>46</v>
      </c>
      <c r="E780" s="12" t="s">
        <v>500</v>
      </c>
      <c r="F780" s="12" t="s">
        <v>38</v>
      </c>
      <c r="G780" s="30">
        <f t="shared" si="67"/>
        <v>4155</v>
      </c>
      <c r="H780" s="30">
        <f t="shared" si="67"/>
        <v>220.4</v>
      </c>
      <c r="I780" s="14">
        <f t="shared" si="64"/>
        <v>3934.6</v>
      </c>
      <c r="J780" s="14">
        <f t="shared" si="65"/>
        <v>5.304452466907341</v>
      </c>
      <c r="K780" s="14">
        <f>H780/H923*100</f>
        <v>0.015915445369258912</v>
      </c>
    </row>
    <row r="781" spans="1:11" ht="38.25" outlineLevel="7">
      <c r="A781" s="11" t="s">
        <v>39</v>
      </c>
      <c r="B781" s="12" t="s">
        <v>404</v>
      </c>
      <c r="C781" s="12" t="s">
        <v>46</v>
      </c>
      <c r="D781" s="12" t="s">
        <v>46</v>
      </c>
      <c r="E781" s="12" t="s">
        <v>500</v>
      </c>
      <c r="F781" s="12" t="s">
        <v>40</v>
      </c>
      <c r="G781" s="30">
        <v>4155</v>
      </c>
      <c r="H781" s="27">
        <v>220.4</v>
      </c>
      <c r="I781" s="14">
        <f t="shared" si="64"/>
        <v>3934.6</v>
      </c>
      <c r="J781" s="14">
        <f t="shared" si="65"/>
        <v>5.304452466907341</v>
      </c>
      <c r="K781" s="14">
        <f>H781/H923*100</f>
        <v>0.015915445369258912</v>
      </c>
    </row>
    <row r="782" spans="1:11" ht="51" outlineLevel="3">
      <c r="A782" s="11" t="s">
        <v>437</v>
      </c>
      <c r="B782" s="12" t="s">
        <v>404</v>
      </c>
      <c r="C782" s="12" t="s">
        <v>46</v>
      </c>
      <c r="D782" s="12" t="s">
        <v>46</v>
      </c>
      <c r="E782" s="12" t="s">
        <v>438</v>
      </c>
      <c r="F782" s="12"/>
      <c r="G782" s="30">
        <v>200</v>
      </c>
      <c r="H782" s="30">
        <v>200</v>
      </c>
      <c r="I782" s="14">
        <f t="shared" si="64"/>
        <v>0</v>
      </c>
      <c r="J782" s="14">
        <f t="shared" si="65"/>
        <v>100</v>
      </c>
      <c r="K782" s="14">
        <f>H782/H923*100</f>
        <v>0.014442327921287577</v>
      </c>
    </row>
    <row r="783" spans="1:11" ht="51" outlineLevel="5">
      <c r="A783" s="11" t="s">
        <v>439</v>
      </c>
      <c r="B783" s="12" t="s">
        <v>404</v>
      </c>
      <c r="C783" s="12" t="s">
        <v>46</v>
      </c>
      <c r="D783" s="12" t="s">
        <v>46</v>
      </c>
      <c r="E783" s="12" t="s">
        <v>440</v>
      </c>
      <c r="F783" s="12"/>
      <c r="G783" s="30">
        <f aca="true" t="shared" si="68" ref="G783:H785">G784</f>
        <v>50</v>
      </c>
      <c r="H783" s="30">
        <f t="shared" si="68"/>
        <v>36.5</v>
      </c>
      <c r="I783" s="14">
        <f t="shared" si="64"/>
        <v>13.5</v>
      </c>
      <c r="J783" s="14">
        <f t="shared" si="65"/>
        <v>73</v>
      </c>
      <c r="K783" s="14">
        <f>H783/H923*100</f>
        <v>0.002635724845634983</v>
      </c>
    </row>
    <row r="784" spans="1:11" ht="63.75" outlineLevel="6">
      <c r="A784" s="11" t="s">
        <v>478</v>
      </c>
      <c r="B784" s="12" t="s">
        <v>404</v>
      </c>
      <c r="C784" s="12" t="s">
        <v>46</v>
      </c>
      <c r="D784" s="12" t="s">
        <v>46</v>
      </c>
      <c r="E784" s="12" t="s">
        <v>479</v>
      </c>
      <c r="F784" s="12"/>
      <c r="G784" s="30">
        <f t="shared" si="68"/>
        <v>50</v>
      </c>
      <c r="H784" s="30">
        <f t="shared" si="68"/>
        <v>36.5</v>
      </c>
      <c r="I784" s="14">
        <f t="shared" si="64"/>
        <v>13.5</v>
      </c>
      <c r="J784" s="14">
        <f t="shared" si="65"/>
        <v>73</v>
      </c>
      <c r="K784" s="14">
        <f>H784/H923*100</f>
        <v>0.002635724845634983</v>
      </c>
    </row>
    <row r="785" spans="1:11" ht="38.25" outlineLevel="7">
      <c r="A785" s="11" t="s">
        <v>37</v>
      </c>
      <c r="B785" s="12" t="s">
        <v>404</v>
      </c>
      <c r="C785" s="12" t="s">
        <v>46</v>
      </c>
      <c r="D785" s="12" t="s">
        <v>46</v>
      </c>
      <c r="E785" s="12" t="s">
        <v>479</v>
      </c>
      <c r="F785" s="12" t="s">
        <v>38</v>
      </c>
      <c r="G785" s="30">
        <f t="shared" si="68"/>
        <v>50</v>
      </c>
      <c r="H785" s="30">
        <f t="shared" si="68"/>
        <v>36.5</v>
      </c>
      <c r="I785" s="14">
        <f t="shared" si="64"/>
        <v>13.5</v>
      </c>
      <c r="J785" s="14">
        <f t="shared" si="65"/>
        <v>73</v>
      </c>
      <c r="K785" s="14">
        <f>H785/H923*100</f>
        <v>0.002635724845634983</v>
      </c>
    </row>
    <row r="786" spans="1:11" ht="38.25" outlineLevel="7">
      <c r="A786" s="11" t="s">
        <v>39</v>
      </c>
      <c r="B786" s="12" t="s">
        <v>404</v>
      </c>
      <c r="C786" s="12" t="s">
        <v>46</v>
      </c>
      <c r="D786" s="12" t="s">
        <v>46</v>
      </c>
      <c r="E786" s="12" t="s">
        <v>479</v>
      </c>
      <c r="F786" s="12" t="s">
        <v>40</v>
      </c>
      <c r="G786" s="30">
        <v>50</v>
      </c>
      <c r="H786" s="27">
        <v>36.5</v>
      </c>
      <c r="I786" s="14">
        <f t="shared" si="64"/>
        <v>13.5</v>
      </c>
      <c r="J786" s="14">
        <f t="shared" si="65"/>
        <v>73</v>
      </c>
      <c r="K786" s="14">
        <f>H786/H923*100</f>
        <v>0.002635724845634983</v>
      </c>
    </row>
    <row r="787" spans="1:11" ht="15" outlineLevel="1">
      <c r="A787" s="9" t="s">
        <v>501</v>
      </c>
      <c r="B787" s="10" t="s">
        <v>404</v>
      </c>
      <c r="C787" s="10" t="s">
        <v>502</v>
      </c>
      <c r="D787" s="10"/>
      <c r="E787" s="10"/>
      <c r="F787" s="10"/>
      <c r="G787" s="29">
        <f aca="true" t="shared" si="69" ref="G787:H792">G788</f>
        <v>1480.5</v>
      </c>
      <c r="H787" s="29">
        <f t="shared" si="69"/>
        <v>1191.2</v>
      </c>
      <c r="I787" s="14">
        <f t="shared" si="64"/>
        <v>289.29999999999995</v>
      </c>
      <c r="J787" s="14">
        <f t="shared" si="65"/>
        <v>80.45930428909152</v>
      </c>
      <c r="K787" s="14">
        <f>H787/H923*100</f>
        <v>0.0860185050991888</v>
      </c>
    </row>
    <row r="788" spans="1:11" ht="25.5" outlineLevel="2">
      <c r="A788" s="11" t="s">
        <v>503</v>
      </c>
      <c r="B788" s="12" t="s">
        <v>404</v>
      </c>
      <c r="C788" s="12" t="s">
        <v>502</v>
      </c>
      <c r="D788" s="12" t="s">
        <v>46</v>
      </c>
      <c r="E788" s="12"/>
      <c r="F788" s="12"/>
      <c r="G788" s="30">
        <f t="shared" si="69"/>
        <v>1480.5</v>
      </c>
      <c r="H788" s="30">
        <f t="shared" si="69"/>
        <v>1191.2</v>
      </c>
      <c r="I788" s="14">
        <f t="shared" si="64"/>
        <v>289.29999999999995</v>
      </c>
      <c r="J788" s="14">
        <f t="shared" si="65"/>
        <v>80.45930428909152</v>
      </c>
      <c r="K788" s="14">
        <f>H788/H923*100</f>
        <v>0.0860185050991888</v>
      </c>
    </row>
    <row r="789" spans="1:11" ht="63.75" outlineLevel="3">
      <c r="A789" s="11" t="s">
        <v>504</v>
      </c>
      <c r="B789" s="12" t="s">
        <v>404</v>
      </c>
      <c r="C789" s="12" t="s">
        <v>502</v>
      </c>
      <c r="D789" s="12" t="s">
        <v>46</v>
      </c>
      <c r="E789" s="12" t="s">
        <v>505</v>
      </c>
      <c r="F789" s="12"/>
      <c r="G789" s="30">
        <f t="shared" si="69"/>
        <v>1480.5</v>
      </c>
      <c r="H789" s="30">
        <f t="shared" si="69"/>
        <v>1191.2</v>
      </c>
      <c r="I789" s="14">
        <f t="shared" si="64"/>
        <v>289.29999999999995</v>
      </c>
      <c r="J789" s="14">
        <f t="shared" si="65"/>
        <v>80.45930428909152</v>
      </c>
      <c r="K789" s="14">
        <f>H789/H923*100</f>
        <v>0.0860185050991888</v>
      </c>
    </row>
    <row r="790" spans="1:11" ht="63.75" outlineLevel="5">
      <c r="A790" s="11" t="s">
        <v>506</v>
      </c>
      <c r="B790" s="12" t="s">
        <v>404</v>
      </c>
      <c r="C790" s="12" t="s">
        <v>502</v>
      </c>
      <c r="D790" s="12" t="s">
        <v>46</v>
      </c>
      <c r="E790" s="12" t="s">
        <v>507</v>
      </c>
      <c r="F790" s="12"/>
      <c r="G790" s="30">
        <f t="shared" si="69"/>
        <v>1480.5</v>
      </c>
      <c r="H790" s="30">
        <f t="shared" si="69"/>
        <v>1191.2</v>
      </c>
      <c r="I790" s="14">
        <f t="shared" si="64"/>
        <v>289.29999999999995</v>
      </c>
      <c r="J790" s="14">
        <f t="shared" si="65"/>
        <v>80.45930428909152</v>
      </c>
      <c r="K790" s="14">
        <f>H790/H923*100</f>
        <v>0.0860185050991888</v>
      </c>
    </row>
    <row r="791" spans="1:11" ht="63.75" outlineLevel="6">
      <c r="A791" s="11" t="s">
        <v>508</v>
      </c>
      <c r="B791" s="12" t="s">
        <v>404</v>
      </c>
      <c r="C791" s="12" t="s">
        <v>502</v>
      </c>
      <c r="D791" s="12" t="s">
        <v>46</v>
      </c>
      <c r="E791" s="12" t="s">
        <v>509</v>
      </c>
      <c r="F791" s="12"/>
      <c r="G791" s="30">
        <f t="shared" si="69"/>
        <v>1480.5</v>
      </c>
      <c r="H791" s="30">
        <f t="shared" si="69"/>
        <v>1191.2</v>
      </c>
      <c r="I791" s="14">
        <f t="shared" si="64"/>
        <v>289.29999999999995</v>
      </c>
      <c r="J791" s="14">
        <f t="shared" si="65"/>
        <v>80.45930428909152</v>
      </c>
      <c r="K791" s="14">
        <f>H791/H923*100</f>
        <v>0.0860185050991888</v>
      </c>
    </row>
    <row r="792" spans="1:11" ht="38.25" outlineLevel="7">
      <c r="A792" s="11" t="s">
        <v>37</v>
      </c>
      <c r="B792" s="12" t="s">
        <v>404</v>
      </c>
      <c r="C792" s="12" t="s">
        <v>502</v>
      </c>
      <c r="D792" s="12" t="s">
        <v>46</v>
      </c>
      <c r="E792" s="12" t="s">
        <v>509</v>
      </c>
      <c r="F792" s="12" t="s">
        <v>38</v>
      </c>
      <c r="G792" s="30">
        <f t="shared" si="69"/>
        <v>1480.5</v>
      </c>
      <c r="H792" s="30">
        <f t="shared" si="69"/>
        <v>1191.2</v>
      </c>
      <c r="I792" s="14">
        <f t="shared" si="64"/>
        <v>289.29999999999995</v>
      </c>
      <c r="J792" s="14">
        <f t="shared" si="65"/>
        <v>80.45930428909152</v>
      </c>
      <c r="K792" s="14">
        <f>H792/H923*100</f>
        <v>0.0860185050991888</v>
      </c>
    </row>
    <row r="793" spans="1:11" ht="38.25" outlineLevel="7">
      <c r="A793" s="11" t="s">
        <v>39</v>
      </c>
      <c r="B793" s="12" t="s">
        <v>404</v>
      </c>
      <c r="C793" s="12" t="s">
        <v>502</v>
      </c>
      <c r="D793" s="12" t="s">
        <v>46</v>
      </c>
      <c r="E793" s="12" t="s">
        <v>509</v>
      </c>
      <c r="F793" s="12" t="s">
        <v>40</v>
      </c>
      <c r="G793" s="30">
        <v>1480.5</v>
      </c>
      <c r="H793" s="27">
        <v>1191.2</v>
      </c>
      <c r="I793" s="14">
        <f t="shared" si="64"/>
        <v>289.29999999999995</v>
      </c>
      <c r="J793" s="14">
        <f t="shared" si="65"/>
        <v>80.45930428909152</v>
      </c>
      <c r="K793" s="14">
        <f>H793/H923*100</f>
        <v>0.0860185050991888</v>
      </c>
    </row>
    <row r="794" spans="1:11" ht="15" outlineLevel="1">
      <c r="A794" s="9" t="s">
        <v>172</v>
      </c>
      <c r="B794" s="10" t="s">
        <v>404</v>
      </c>
      <c r="C794" s="10" t="s">
        <v>130</v>
      </c>
      <c r="D794" s="10"/>
      <c r="E794" s="10"/>
      <c r="F794" s="10"/>
      <c r="G794" s="29">
        <f>G795+G801</f>
        <v>109.6</v>
      </c>
      <c r="H794" s="29">
        <f>H795+H801</f>
        <v>65</v>
      </c>
      <c r="I794" s="14">
        <f t="shared" si="64"/>
        <v>44.599999999999994</v>
      </c>
      <c r="J794" s="14">
        <f t="shared" si="65"/>
        <v>59.306569343065696</v>
      </c>
      <c r="K794" s="14">
        <f>H794/H923*100</f>
        <v>0.004693756574418462</v>
      </c>
    </row>
    <row r="795" spans="1:11" ht="15" outlineLevel="2">
      <c r="A795" s="11" t="s">
        <v>310</v>
      </c>
      <c r="B795" s="12" t="s">
        <v>404</v>
      </c>
      <c r="C795" s="12" t="s">
        <v>130</v>
      </c>
      <c r="D795" s="12" t="s">
        <v>111</v>
      </c>
      <c r="E795" s="12"/>
      <c r="F795" s="12"/>
      <c r="G795" s="30">
        <f aca="true" t="shared" si="70" ref="G795:H799">G796</f>
        <v>44.6</v>
      </c>
      <c r="H795" s="30">
        <f t="shared" si="70"/>
        <v>0</v>
      </c>
      <c r="I795" s="14">
        <f t="shared" si="64"/>
        <v>44.6</v>
      </c>
      <c r="J795" s="14">
        <f t="shared" si="65"/>
        <v>0</v>
      </c>
      <c r="K795" s="14">
        <f>H795/H923*100</f>
        <v>0</v>
      </c>
    </row>
    <row r="796" spans="1:11" ht="51" outlineLevel="3">
      <c r="A796" s="11" t="s">
        <v>437</v>
      </c>
      <c r="B796" s="12" t="s">
        <v>404</v>
      </c>
      <c r="C796" s="12" t="s">
        <v>130</v>
      </c>
      <c r="D796" s="12" t="s">
        <v>111</v>
      </c>
      <c r="E796" s="12" t="s">
        <v>438</v>
      </c>
      <c r="F796" s="12"/>
      <c r="G796" s="30">
        <f t="shared" si="70"/>
        <v>44.6</v>
      </c>
      <c r="H796" s="30">
        <f t="shared" si="70"/>
        <v>0</v>
      </c>
      <c r="I796" s="14">
        <f t="shared" si="64"/>
        <v>44.6</v>
      </c>
      <c r="J796" s="14">
        <f t="shared" si="65"/>
        <v>0</v>
      </c>
      <c r="K796" s="14">
        <f>H796/H923*100</f>
        <v>0</v>
      </c>
    </row>
    <row r="797" spans="1:11" ht="51" outlineLevel="5">
      <c r="A797" s="11" t="s">
        <v>439</v>
      </c>
      <c r="B797" s="12" t="s">
        <v>404</v>
      </c>
      <c r="C797" s="12" t="s">
        <v>130</v>
      </c>
      <c r="D797" s="12" t="s">
        <v>111</v>
      </c>
      <c r="E797" s="12" t="s">
        <v>440</v>
      </c>
      <c r="F797" s="12"/>
      <c r="G797" s="30">
        <f t="shared" si="70"/>
        <v>44.6</v>
      </c>
      <c r="H797" s="30">
        <f t="shared" si="70"/>
        <v>0</v>
      </c>
      <c r="I797" s="14">
        <f t="shared" si="64"/>
        <v>44.6</v>
      </c>
      <c r="J797" s="14">
        <f t="shared" si="65"/>
        <v>0</v>
      </c>
      <c r="K797" s="14">
        <f>H797/H923*100</f>
        <v>0</v>
      </c>
    </row>
    <row r="798" spans="1:11" ht="38.25" outlineLevel="6">
      <c r="A798" s="11" t="s">
        <v>510</v>
      </c>
      <c r="B798" s="12" t="s">
        <v>404</v>
      </c>
      <c r="C798" s="12" t="s">
        <v>130</v>
      </c>
      <c r="D798" s="12" t="s">
        <v>111</v>
      </c>
      <c r="E798" s="12" t="s">
        <v>511</v>
      </c>
      <c r="F798" s="12"/>
      <c r="G798" s="30">
        <f t="shared" si="70"/>
        <v>44.6</v>
      </c>
      <c r="H798" s="30">
        <f t="shared" si="70"/>
        <v>0</v>
      </c>
      <c r="I798" s="14">
        <f t="shared" si="64"/>
        <v>44.6</v>
      </c>
      <c r="J798" s="14">
        <f t="shared" si="65"/>
        <v>0</v>
      </c>
      <c r="K798" s="14">
        <f>H798/H923*100</f>
        <v>0</v>
      </c>
    </row>
    <row r="799" spans="1:11" ht="15" outlineLevel="7">
      <c r="A799" s="11" t="s">
        <v>31</v>
      </c>
      <c r="B799" s="12" t="s">
        <v>404</v>
      </c>
      <c r="C799" s="12" t="s">
        <v>130</v>
      </c>
      <c r="D799" s="12" t="s">
        <v>111</v>
      </c>
      <c r="E799" s="12" t="s">
        <v>511</v>
      </c>
      <c r="F799" s="12" t="s">
        <v>32</v>
      </c>
      <c r="G799" s="30">
        <f t="shared" si="70"/>
        <v>44.6</v>
      </c>
      <c r="H799" s="30">
        <f t="shared" si="70"/>
        <v>0</v>
      </c>
      <c r="I799" s="14">
        <f aca="true" t="shared" si="71" ref="I799:I862">G799-H799</f>
        <v>44.6</v>
      </c>
      <c r="J799" s="14">
        <f aca="true" t="shared" si="72" ref="J799:J862">H799/G799*100</f>
        <v>0</v>
      </c>
      <c r="K799" s="14">
        <f>H799/H923*100</f>
        <v>0</v>
      </c>
    </row>
    <row r="800" spans="1:11" ht="63.75" outlineLevel="7">
      <c r="A800" s="11" t="s">
        <v>147</v>
      </c>
      <c r="B800" s="12" t="s">
        <v>404</v>
      </c>
      <c r="C800" s="12" t="s">
        <v>130</v>
      </c>
      <c r="D800" s="12" t="s">
        <v>111</v>
      </c>
      <c r="E800" s="12" t="s">
        <v>511</v>
      </c>
      <c r="F800" s="12" t="s">
        <v>148</v>
      </c>
      <c r="G800" s="30">
        <v>44.6</v>
      </c>
      <c r="H800" s="27">
        <v>0</v>
      </c>
      <c r="I800" s="14">
        <f t="shared" si="71"/>
        <v>44.6</v>
      </c>
      <c r="J800" s="14">
        <f t="shared" si="72"/>
        <v>0</v>
      </c>
      <c r="K800" s="14">
        <f>H800/H923*100</f>
        <v>0</v>
      </c>
    </row>
    <row r="801" spans="1:11" ht="25.5" outlineLevel="2">
      <c r="A801" s="11" t="s">
        <v>512</v>
      </c>
      <c r="B801" s="12" t="s">
        <v>404</v>
      </c>
      <c r="C801" s="12" t="s">
        <v>130</v>
      </c>
      <c r="D801" s="12" t="s">
        <v>502</v>
      </c>
      <c r="E801" s="12"/>
      <c r="F801" s="12"/>
      <c r="G801" s="30">
        <f aca="true" t="shared" si="73" ref="G801:H805">G802</f>
        <v>65</v>
      </c>
      <c r="H801" s="30">
        <f t="shared" si="73"/>
        <v>65</v>
      </c>
      <c r="I801" s="14">
        <f t="shared" si="71"/>
        <v>0</v>
      </c>
      <c r="J801" s="14">
        <f t="shared" si="72"/>
        <v>100</v>
      </c>
      <c r="K801" s="14">
        <f>H801/H923*100</f>
        <v>0.004693756574418462</v>
      </c>
    </row>
    <row r="802" spans="1:11" ht="76.5" outlineLevel="3">
      <c r="A802" s="11" t="s">
        <v>513</v>
      </c>
      <c r="B802" s="12" t="s">
        <v>404</v>
      </c>
      <c r="C802" s="12" t="s">
        <v>130</v>
      </c>
      <c r="D802" s="12" t="s">
        <v>502</v>
      </c>
      <c r="E802" s="12" t="s">
        <v>514</v>
      </c>
      <c r="F802" s="12"/>
      <c r="G802" s="30">
        <f t="shared" si="73"/>
        <v>65</v>
      </c>
      <c r="H802" s="30">
        <f t="shared" si="73"/>
        <v>65</v>
      </c>
      <c r="I802" s="14">
        <f t="shared" si="71"/>
        <v>0</v>
      </c>
      <c r="J802" s="14">
        <f t="shared" si="72"/>
        <v>100</v>
      </c>
      <c r="K802" s="14">
        <f>H802/H923*100</f>
        <v>0.004693756574418462</v>
      </c>
    </row>
    <row r="803" spans="1:11" ht="63.75" outlineLevel="5">
      <c r="A803" s="11" t="s">
        <v>515</v>
      </c>
      <c r="B803" s="12" t="s">
        <v>404</v>
      </c>
      <c r="C803" s="12" t="s">
        <v>130</v>
      </c>
      <c r="D803" s="12" t="s">
        <v>502</v>
      </c>
      <c r="E803" s="12" t="s">
        <v>516</v>
      </c>
      <c r="F803" s="12"/>
      <c r="G803" s="30">
        <f t="shared" si="73"/>
        <v>65</v>
      </c>
      <c r="H803" s="30">
        <f t="shared" si="73"/>
        <v>65</v>
      </c>
      <c r="I803" s="14">
        <f t="shared" si="71"/>
        <v>0</v>
      </c>
      <c r="J803" s="14">
        <f t="shared" si="72"/>
        <v>100</v>
      </c>
      <c r="K803" s="14">
        <f>H803/H923*100</f>
        <v>0.004693756574418462</v>
      </c>
    </row>
    <row r="804" spans="1:11" ht="76.5" outlineLevel="6">
      <c r="A804" s="11" t="s">
        <v>517</v>
      </c>
      <c r="B804" s="12" t="s">
        <v>404</v>
      </c>
      <c r="C804" s="12" t="s">
        <v>130</v>
      </c>
      <c r="D804" s="12" t="s">
        <v>502</v>
      </c>
      <c r="E804" s="12" t="s">
        <v>518</v>
      </c>
      <c r="F804" s="12"/>
      <c r="G804" s="30">
        <f t="shared" si="73"/>
        <v>65</v>
      </c>
      <c r="H804" s="30">
        <f t="shared" si="73"/>
        <v>65</v>
      </c>
      <c r="I804" s="14">
        <f t="shared" si="71"/>
        <v>0</v>
      </c>
      <c r="J804" s="14">
        <f t="shared" si="72"/>
        <v>100</v>
      </c>
      <c r="K804" s="14">
        <f>H804/H923*100</f>
        <v>0.004693756574418462</v>
      </c>
    </row>
    <row r="805" spans="1:11" ht="38.25" outlineLevel="7">
      <c r="A805" s="11" t="s">
        <v>37</v>
      </c>
      <c r="B805" s="12" t="s">
        <v>404</v>
      </c>
      <c r="C805" s="12" t="s">
        <v>130</v>
      </c>
      <c r="D805" s="12" t="s">
        <v>502</v>
      </c>
      <c r="E805" s="12" t="s">
        <v>518</v>
      </c>
      <c r="F805" s="12" t="s">
        <v>38</v>
      </c>
      <c r="G805" s="30">
        <f t="shared" si="73"/>
        <v>65</v>
      </c>
      <c r="H805" s="30">
        <f t="shared" si="73"/>
        <v>65</v>
      </c>
      <c r="I805" s="14">
        <f t="shared" si="71"/>
        <v>0</v>
      </c>
      <c r="J805" s="14">
        <f t="shared" si="72"/>
        <v>100</v>
      </c>
      <c r="K805" s="14">
        <f>H805/H923*100</f>
        <v>0.004693756574418462</v>
      </c>
    </row>
    <row r="806" spans="1:11" ht="38.25" outlineLevel="7">
      <c r="A806" s="11" t="s">
        <v>39</v>
      </c>
      <c r="B806" s="12" t="s">
        <v>404</v>
      </c>
      <c r="C806" s="12" t="s">
        <v>130</v>
      </c>
      <c r="D806" s="12" t="s">
        <v>502</v>
      </c>
      <c r="E806" s="12" t="s">
        <v>518</v>
      </c>
      <c r="F806" s="12" t="s">
        <v>40</v>
      </c>
      <c r="G806" s="30">
        <v>65</v>
      </c>
      <c r="H806" s="27">
        <v>65</v>
      </c>
      <c r="I806" s="14">
        <f t="shared" si="71"/>
        <v>0</v>
      </c>
      <c r="J806" s="14">
        <f t="shared" si="72"/>
        <v>100</v>
      </c>
      <c r="K806" s="14">
        <f>H806/H923*100</f>
        <v>0.004693756574418462</v>
      </c>
    </row>
    <row r="807" spans="1:11" ht="51">
      <c r="A807" s="9" t="s">
        <v>519</v>
      </c>
      <c r="B807" s="10" t="s">
        <v>520</v>
      </c>
      <c r="C807" s="10"/>
      <c r="D807" s="10"/>
      <c r="E807" s="10"/>
      <c r="F807" s="10"/>
      <c r="G807" s="29">
        <f>G808+G824+G868</f>
        <v>95212.2</v>
      </c>
      <c r="H807" s="29">
        <f>H808+H824+H868</f>
        <v>86458.3</v>
      </c>
      <c r="I807" s="14">
        <f t="shared" si="71"/>
        <v>8753.899999999994</v>
      </c>
      <c r="J807" s="14">
        <f t="shared" si="72"/>
        <v>90.80590512560366</v>
      </c>
      <c r="K807" s="14">
        <f>H807/H923*100</f>
        <v>6.243295600585289</v>
      </c>
    </row>
    <row r="808" spans="1:11" ht="15" outlineLevel="1">
      <c r="A808" s="9" t="s">
        <v>11</v>
      </c>
      <c r="B808" s="10" t="s">
        <v>520</v>
      </c>
      <c r="C808" s="10" t="s">
        <v>12</v>
      </c>
      <c r="D808" s="10"/>
      <c r="E808" s="10"/>
      <c r="F808" s="10"/>
      <c r="G808" s="29">
        <f>G809</f>
        <v>1741.6</v>
      </c>
      <c r="H808" s="29">
        <f>H809</f>
        <v>1705.3</v>
      </c>
      <c r="I808" s="14">
        <f t="shared" si="71"/>
        <v>36.299999999999955</v>
      </c>
      <c r="J808" s="14">
        <f t="shared" si="72"/>
        <v>97.91570969223703</v>
      </c>
      <c r="K808" s="14">
        <f>H808/H923*100</f>
        <v>0.12314250902085852</v>
      </c>
    </row>
    <row r="809" spans="1:11" ht="15" outlineLevel="2">
      <c r="A809" s="11" t="s">
        <v>59</v>
      </c>
      <c r="B809" s="12" t="s">
        <v>520</v>
      </c>
      <c r="C809" s="12" t="s">
        <v>12</v>
      </c>
      <c r="D809" s="12" t="s">
        <v>60</v>
      </c>
      <c r="E809" s="12"/>
      <c r="F809" s="12"/>
      <c r="G809" s="30">
        <f>G810+G816</f>
        <v>1741.6</v>
      </c>
      <c r="H809" s="30">
        <f>H810+H816</f>
        <v>1705.3</v>
      </c>
      <c r="I809" s="14">
        <f t="shared" si="71"/>
        <v>36.299999999999955</v>
      </c>
      <c r="J809" s="14">
        <f t="shared" si="72"/>
        <v>97.91570969223703</v>
      </c>
      <c r="K809" s="14">
        <f>H809/H923*100</f>
        <v>0.12314250902085852</v>
      </c>
    </row>
    <row r="810" spans="1:11" ht="76.5" outlineLevel="3">
      <c r="A810" s="11" t="s">
        <v>405</v>
      </c>
      <c r="B810" s="12" t="s">
        <v>520</v>
      </c>
      <c r="C810" s="12" t="s">
        <v>12</v>
      </c>
      <c r="D810" s="12" t="s">
        <v>60</v>
      </c>
      <c r="E810" s="12" t="s">
        <v>406</v>
      </c>
      <c r="F810" s="12"/>
      <c r="G810" s="30">
        <f aca="true" t="shared" si="74" ref="G810:H814">G811</f>
        <v>1700.6</v>
      </c>
      <c r="H810" s="30">
        <f t="shared" si="74"/>
        <v>1676.6</v>
      </c>
      <c r="I810" s="14">
        <f t="shared" si="71"/>
        <v>24</v>
      </c>
      <c r="J810" s="14">
        <f t="shared" si="72"/>
        <v>98.58873338821593</v>
      </c>
      <c r="K810" s="14">
        <f>H810/H923*100</f>
        <v>0.12107003496415374</v>
      </c>
    </row>
    <row r="811" spans="1:11" ht="63.75" outlineLevel="4">
      <c r="A811" s="11" t="s">
        <v>521</v>
      </c>
      <c r="B811" s="12" t="s">
        <v>520</v>
      </c>
      <c r="C811" s="12" t="s">
        <v>12</v>
      </c>
      <c r="D811" s="12" t="s">
        <v>60</v>
      </c>
      <c r="E811" s="12" t="s">
        <v>522</v>
      </c>
      <c r="F811" s="12"/>
      <c r="G811" s="30">
        <f t="shared" si="74"/>
        <v>1700.6</v>
      </c>
      <c r="H811" s="30">
        <f t="shared" si="74"/>
        <v>1676.6</v>
      </c>
      <c r="I811" s="14">
        <f t="shared" si="71"/>
        <v>24</v>
      </c>
      <c r="J811" s="14">
        <f t="shared" si="72"/>
        <v>98.58873338821593</v>
      </c>
      <c r="K811" s="14">
        <f>H811/H923*100</f>
        <v>0.12107003496415374</v>
      </c>
    </row>
    <row r="812" spans="1:11" ht="63.75" outlineLevel="5">
      <c r="A812" s="11" t="s">
        <v>523</v>
      </c>
      <c r="B812" s="12" t="s">
        <v>520</v>
      </c>
      <c r="C812" s="12" t="s">
        <v>12</v>
      </c>
      <c r="D812" s="12" t="s">
        <v>60</v>
      </c>
      <c r="E812" s="12" t="s">
        <v>524</v>
      </c>
      <c r="F812" s="12"/>
      <c r="G812" s="30">
        <f t="shared" si="74"/>
        <v>1700.6</v>
      </c>
      <c r="H812" s="30">
        <f t="shared" si="74"/>
        <v>1676.6</v>
      </c>
      <c r="I812" s="14">
        <f t="shared" si="71"/>
        <v>24</v>
      </c>
      <c r="J812" s="14">
        <f t="shared" si="72"/>
        <v>98.58873338821593</v>
      </c>
      <c r="K812" s="14">
        <f>H812/H923*100</f>
        <v>0.12107003496415374</v>
      </c>
    </row>
    <row r="813" spans="1:11" ht="76.5" outlineLevel="6">
      <c r="A813" s="11" t="s">
        <v>525</v>
      </c>
      <c r="B813" s="12" t="s">
        <v>520</v>
      </c>
      <c r="C813" s="12" t="s">
        <v>12</v>
      </c>
      <c r="D813" s="12" t="s">
        <v>60</v>
      </c>
      <c r="E813" s="12" t="s">
        <v>526</v>
      </c>
      <c r="F813" s="12"/>
      <c r="G813" s="30">
        <f t="shared" si="74"/>
        <v>1700.6</v>
      </c>
      <c r="H813" s="30">
        <f t="shared" si="74"/>
        <v>1676.6</v>
      </c>
      <c r="I813" s="14">
        <f t="shared" si="71"/>
        <v>24</v>
      </c>
      <c r="J813" s="14">
        <f t="shared" si="72"/>
        <v>98.58873338821593</v>
      </c>
      <c r="K813" s="14">
        <f>H813/H923*100</f>
        <v>0.12107003496415374</v>
      </c>
    </row>
    <row r="814" spans="1:11" ht="38.25" outlineLevel="7">
      <c r="A814" s="11" t="s">
        <v>37</v>
      </c>
      <c r="B814" s="12" t="s">
        <v>520</v>
      </c>
      <c r="C814" s="12" t="s">
        <v>12</v>
      </c>
      <c r="D814" s="12" t="s">
        <v>60</v>
      </c>
      <c r="E814" s="12" t="s">
        <v>526</v>
      </c>
      <c r="F814" s="12" t="s">
        <v>38</v>
      </c>
      <c r="G814" s="30">
        <f t="shared" si="74"/>
        <v>1700.6</v>
      </c>
      <c r="H814" s="30">
        <f t="shared" si="74"/>
        <v>1676.6</v>
      </c>
      <c r="I814" s="14">
        <f t="shared" si="71"/>
        <v>24</v>
      </c>
      <c r="J814" s="14">
        <f t="shared" si="72"/>
        <v>98.58873338821593</v>
      </c>
      <c r="K814" s="14">
        <f>H814/H923*100</f>
        <v>0.12107003496415374</v>
      </c>
    </row>
    <row r="815" spans="1:11" ht="38.25" outlineLevel="7">
      <c r="A815" s="11" t="s">
        <v>39</v>
      </c>
      <c r="B815" s="12" t="s">
        <v>520</v>
      </c>
      <c r="C815" s="12" t="s">
        <v>12</v>
      </c>
      <c r="D815" s="12" t="s">
        <v>60</v>
      </c>
      <c r="E815" s="12" t="s">
        <v>526</v>
      </c>
      <c r="F815" s="12" t="s">
        <v>40</v>
      </c>
      <c r="G815" s="30">
        <v>1700.6</v>
      </c>
      <c r="H815" s="27">
        <v>1676.6</v>
      </c>
      <c r="I815" s="14">
        <f t="shared" si="71"/>
        <v>24</v>
      </c>
      <c r="J815" s="14">
        <f t="shared" si="72"/>
        <v>98.58873338821593</v>
      </c>
      <c r="K815" s="14">
        <f>H815/H923*100</f>
        <v>0.12107003496415374</v>
      </c>
    </row>
    <row r="816" spans="1:11" ht="15" outlineLevel="3">
      <c r="A816" s="11" t="s">
        <v>47</v>
      </c>
      <c r="B816" s="12" t="s">
        <v>520</v>
      </c>
      <c r="C816" s="12" t="s">
        <v>12</v>
      </c>
      <c r="D816" s="12" t="s">
        <v>60</v>
      </c>
      <c r="E816" s="12" t="s">
        <v>48</v>
      </c>
      <c r="F816" s="12"/>
      <c r="G816" s="30">
        <f aca="true" t="shared" si="75" ref="G816:H818">G817</f>
        <v>41</v>
      </c>
      <c r="H816" s="30">
        <f t="shared" si="75"/>
        <v>28.7</v>
      </c>
      <c r="I816" s="14">
        <f t="shared" si="71"/>
        <v>12.3</v>
      </c>
      <c r="J816" s="14">
        <f t="shared" si="72"/>
        <v>70</v>
      </c>
      <c r="K816" s="14">
        <f>H816/H923*100</f>
        <v>0.002072474056704767</v>
      </c>
    </row>
    <row r="817" spans="1:11" ht="51" outlineLevel="4">
      <c r="A817" s="11" t="s">
        <v>527</v>
      </c>
      <c r="B817" s="12" t="s">
        <v>520</v>
      </c>
      <c r="C817" s="12" t="s">
        <v>12</v>
      </c>
      <c r="D817" s="12" t="s">
        <v>60</v>
      </c>
      <c r="E817" s="12" t="s">
        <v>528</v>
      </c>
      <c r="F817" s="12"/>
      <c r="G817" s="30">
        <f t="shared" si="75"/>
        <v>41</v>
      </c>
      <c r="H817" s="30">
        <f t="shared" si="75"/>
        <v>28.7</v>
      </c>
      <c r="I817" s="14">
        <f t="shared" si="71"/>
        <v>12.3</v>
      </c>
      <c r="J817" s="14">
        <f t="shared" si="72"/>
        <v>70</v>
      </c>
      <c r="K817" s="14">
        <f>H817/H923*100</f>
        <v>0.002072474056704767</v>
      </c>
    </row>
    <row r="818" spans="1:11" ht="51" outlineLevel="5">
      <c r="A818" s="11" t="s">
        <v>527</v>
      </c>
      <c r="B818" s="12" t="s">
        <v>520</v>
      </c>
      <c r="C818" s="12" t="s">
        <v>12</v>
      </c>
      <c r="D818" s="12" t="s">
        <v>60</v>
      </c>
      <c r="E818" s="12" t="s">
        <v>528</v>
      </c>
      <c r="F818" s="12"/>
      <c r="G818" s="30">
        <f t="shared" si="75"/>
        <v>41</v>
      </c>
      <c r="H818" s="30">
        <f t="shared" si="75"/>
        <v>28.7</v>
      </c>
      <c r="I818" s="14">
        <f t="shared" si="71"/>
        <v>12.3</v>
      </c>
      <c r="J818" s="14">
        <f t="shared" si="72"/>
        <v>70</v>
      </c>
      <c r="K818" s="14">
        <f>H818/H923*100</f>
        <v>0.002072474056704767</v>
      </c>
    </row>
    <row r="819" spans="1:11" ht="51" outlineLevel="6">
      <c r="A819" s="11" t="s">
        <v>529</v>
      </c>
      <c r="B819" s="12" t="s">
        <v>520</v>
      </c>
      <c r="C819" s="12" t="s">
        <v>12</v>
      </c>
      <c r="D819" s="12" t="s">
        <v>60</v>
      </c>
      <c r="E819" s="12" t="s">
        <v>530</v>
      </c>
      <c r="F819" s="12"/>
      <c r="G819" s="30">
        <f>G820+G822</f>
        <v>41</v>
      </c>
      <c r="H819" s="30">
        <f>H820+H822</f>
        <v>28.7</v>
      </c>
      <c r="I819" s="14">
        <f t="shared" si="71"/>
        <v>12.3</v>
      </c>
      <c r="J819" s="14">
        <f t="shared" si="72"/>
        <v>70</v>
      </c>
      <c r="K819" s="14">
        <f>H819/H923*100</f>
        <v>0.002072474056704767</v>
      </c>
    </row>
    <row r="820" spans="1:11" ht="38.25" outlineLevel="7">
      <c r="A820" s="11" t="s">
        <v>37</v>
      </c>
      <c r="B820" s="12" t="s">
        <v>520</v>
      </c>
      <c r="C820" s="12" t="s">
        <v>12</v>
      </c>
      <c r="D820" s="12" t="s">
        <v>60</v>
      </c>
      <c r="E820" s="12" t="s">
        <v>530</v>
      </c>
      <c r="F820" s="12" t="s">
        <v>38</v>
      </c>
      <c r="G820" s="30">
        <f>G821</f>
        <v>6.989</v>
      </c>
      <c r="H820" s="30">
        <f>H821</f>
        <v>6.7</v>
      </c>
      <c r="I820" s="14">
        <f t="shared" si="71"/>
        <v>0.2889999999999997</v>
      </c>
      <c r="J820" s="14">
        <f t="shared" si="72"/>
        <v>95.86493060523681</v>
      </c>
      <c r="K820" s="14">
        <f>H820/H923*100</f>
        <v>0.00048381798536313385</v>
      </c>
    </row>
    <row r="821" spans="1:11" ht="38.25" outlineLevel="7">
      <c r="A821" s="11" t="s">
        <v>39</v>
      </c>
      <c r="B821" s="12" t="s">
        <v>520</v>
      </c>
      <c r="C821" s="12" t="s">
        <v>12</v>
      </c>
      <c r="D821" s="12" t="s">
        <v>60</v>
      </c>
      <c r="E821" s="12" t="s">
        <v>530</v>
      </c>
      <c r="F821" s="12" t="s">
        <v>40</v>
      </c>
      <c r="G821" s="30">
        <v>6.989</v>
      </c>
      <c r="H821" s="27">
        <v>6.7</v>
      </c>
      <c r="I821" s="14">
        <f t="shared" si="71"/>
        <v>0.2889999999999997</v>
      </c>
      <c r="J821" s="14">
        <f t="shared" si="72"/>
        <v>95.86493060523681</v>
      </c>
      <c r="K821" s="14">
        <f>H821/H923*100</f>
        <v>0.00048381798536313385</v>
      </c>
    </row>
    <row r="822" spans="1:11" ht="15" outlineLevel="7">
      <c r="A822" s="11" t="s">
        <v>31</v>
      </c>
      <c r="B822" s="12" t="s">
        <v>520</v>
      </c>
      <c r="C822" s="12" t="s">
        <v>12</v>
      </c>
      <c r="D822" s="12" t="s">
        <v>60</v>
      </c>
      <c r="E822" s="12" t="s">
        <v>530</v>
      </c>
      <c r="F822" s="12" t="s">
        <v>32</v>
      </c>
      <c r="G822" s="30">
        <f>G823</f>
        <v>34.011</v>
      </c>
      <c r="H822" s="30">
        <f>H823</f>
        <v>22</v>
      </c>
      <c r="I822" s="14">
        <f t="shared" si="71"/>
        <v>12.011000000000003</v>
      </c>
      <c r="J822" s="14">
        <f t="shared" si="72"/>
        <v>64.68495486754284</v>
      </c>
      <c r="K822" s="14">
        <f>H822/H923*100</f>
        <v>0.0015886560713416335</v>
      </c>
    </row>
    <row r="823" spans="1:11" ht="15" outlineLevel="7">
      <c r="A823" s="11" t="s">
        <v>33</v>
      </c>
      <c r="B823" s="12" t="s">
        <v>520</v>
      </c>
      <c r="C823" s="12" t="s">
        <v>12</v>
      </c>
      <c r="D823" s="12" t="s">
        <v>60</v>
      </c>
      <c r="E823" s="12" t="s">
        <v>530</v>
      </c>
      <c r="F823" s="12" t="s">
        <v>34</v>
      </c>
      <c r="G823" s="30">
        <v>34.011</v>
      </c>
      <c r="H823" s="27">
        <v>22</v>
      </c>
      <c r="I823" s="14">
        <f t="shared" si="71"/>
        <v>12.011000000000003</v>
      </c>
      <c r="J823" s="14">
        <f t="shared" si="72"/>
        <v>64.68495486754284</v>
      </c>
      <c r="K823" s="14">
        <f>H823/H923*100</f>
        <v>0.0015886560713416335</v>
      </c>
    </row>
    <row r="824" spans="1:11" ht="25.5" outlineLevel="1">
      <c r="A824" s="9" t="s">
        <v>465</v>
      </c>
      <c r="B824" s="10" t="s">
        <v>520</v>
      </c>
      <c r="C824" s="10" t="s">
        <v>46</v>
      </c>
      <c r="D824" s="10"/>
      <c r="E824" s="10"/>
      <c r="F824" s="10"/>
      <c r="G824" s="29">
        <f>G825</f>
        <v>86797.09999999999</v>
      </c>
      <c r="H824" s="29">
        <f>H825</f>
        <v>80179</v>
      </c>
      <c r="I824" s="14">
        <f t="shared" si="71"/>
        <v>6618.099999999991</v>
      </c>
      <c r="J824" s="14">
        <f t="shared" si="72"/>
        <v>92.37520608407425</v>
      </c>
      <c r="K824" s="14">
        <f>H824/H923*100</f>
        <v>5.789857052004583</v>
      </c>
    </row>
    <row r="825" spans="1:11" ht="15" outlineLevel="2">
      <c r="A825" s="11" t="s">
        <v>466</v>
      </c>
      <c r="B825" s="12" t="s">
        <v>520</v>
      </c>
      <c r="C825" s="12" t="s">
        <v>46</v>
      </c>
      <c r="D825" s="12" t="s">
        <v>12</v>
      </c>
      <c r="E825" s="12"/>
      <c r="F825" s="12"/>
      <c r="G825" s="30">
        <f>G826+G841</f>
        <v>86797.09999999999</v>
      </c>
      <c r="H825" s="30">
        <f>H826+H841</f>
        <v>80179</v>
      </c>
      <c r="I825" s="14">
        <f t="shared" si="71"/>
        <v>6618.099999999991</v>
      </c>
      <c r="J825" s="14">
        <f t="shared" si="72"/>
        <v>92.37520608407425</v>
      </c>
      <c r="K825" s="14">
        <f>H825/H923*100</f>
        <v>5.789857052004583</v>
      </c>
    </row>
    <row r="826" spans="1:11" ht="76.5" outlineLevel="3">
      <c r="A826" s="11" t="s">
        <v>405</v>
      </c>
      <c r="B826" s="12" t="s">
        <v>520</v>
      </c>
      <c r="C826" s="12" t="s">
        <v>46</v>
      </c>
      <c r="D826" s="12" t="s">
        <v>12</v>
      </c>
      <c r="E826" s="12" t="s">
        <v>406</v>
      </c>
      <c r="F826" s="12"/>
      <c r="G826" s="30">
        <f>G827</f>
        <v>8045.199999999999</v>
      </c>
      <c r="H826" s="30">
        <f>H827</f>
        <v>8037.6</v>
      </c>
      <c r="I826" s="14">
        <f t="shared" si="71"/>
        <v>7.599999999998545</v>
      </c>
      <c r="J826" s="14">
        <f t="shared" si="72"/>
        <v>99.90553373440065</v>
      </c>
      <c r="K826" s="14">
        <f>H826/H923*100</f>
        <v>0.5804082745007052</v>
      </c>
    </row>
    <row r="827" spans="1:11" ht="76.5" outlineLevel="4">
      <c r="A827" s="11" t="s">
        <v>407</v>
      </c>
      <c r="B827" s="12" t="s">
        <v>520</v>
      </c>
      <c r="C827" s="12" t="s">
        <v>46</v>
      </c>
      <c r="D827" s="12" t="s">
        <v>12</v>
      </c>
      <c r="E827" s="12" t="s">
        <v>408</v>
      </c>
      <c r="F827" s="12"/>
      <c r="G827" s="30">
        <f>G828</f>
        <v>8045.199999999999</v>
      </c>
      <c r="H827" s="30">
        <f>H828</f>
        <v>8037.6</v>
      </c>
      <c r="I827" s="14">
        <f t="shared" si="71"/>
        <v>7.599999999998545</v>
      </c>
      <c r="J827" s="14">
        <f t="shared" si="72"/>
        <v>99.90553373440065</v>
      </c>
      <c r="K827" s="14">
        <f>H827/H923*100</f>
        <v>0.5804082745007052</v>
      </c>
    </row>
    <row r="828" spans="1:11" ht="76.5" outlineLevel="5">
      <c r="A828" s="11" t="s">
        <v>409</v>
      </c>
      <c r="B828" s="12" t="s">
        <v>520</v>
      </c>
      <c r="C828" s="12" t="s">
        <v>46</v>
      </c>
      <c r="D828" s="12" t="s">
        <v>12</v>
      </c>
      <c r="E828" s="12" t="s">
        <v>410</v>
      </c>
      <c r="F828" s="12"/>
      <c r="G828" s="30">
        <f>G829+G832+G835+G838</f>
        <v>8045.199999999999</v>
      </c>
      <c r="H828" s="30">
        <f>H829+H832+H835+H838</f>
        <v>8037.6</v>
      </c>
      <c r="I828" s="14">
        <f t="shared" si="71"/>
        <v>7.599999999998545</v>
      </c>
      <c r="J828" s="14">
        <f t="shared" si="72"/>
        <v>99.90553373440065</v>
      </c>
      <c r="K828" s="14">
        <f>H828/H923*100</f>
        <v>0.5804082745007052</v>
      </c>
    </row>
    <row r="829" spans="1:11" ht="89.25" outlineLevel="6">
      <c r="A829" s="11" t="s">
        <v>411</v>
      </c>
      <c r="B829" s="12" t="s">
        <v>520</v>
      </c>
      <c r="C829" s="12" t="s">
        <v>46</v>
      </c>
      <c r="D829" s="12" t="s">
        <v>12</v>
      </c>
      <c r="E829" s="12" t="s">
        <v>412</v>
      </c>
      <c r="F829" s="12"/>
      <c r="G829" s="30">
        <f>G830</f>
        <v>4387.9</v>
      </c>
      <c r="H829" s="30">
        <f>H830</f>
        <v>4380.3</v>
      </c>
      <c r="I829" s="14">
        <f t="shared" si="71"/>
        <v>7.599999999999454</v>
      </c>
      <c r="J829" s="14">
        <f t="shared" si="72"/>
        <v>99.82679641742065</v>
      </c>
      <c r="K829" s="14">
        <f>H829/H923*100</f>
        <v>0.3163086449680799</v>
      </c>
    </row>
    <row r="830" spans="1:11" ht="38.25" outlineLevel="7">
      <c r="A830" s="11" t="s">
        <v>37</v>
      </c>
      <c r="B830" s="12" t="s">
        <v>520</v>
      </c>
      <c r="C830" s="12" t="s">
        <v>46</v>
      </c>
      <c r="D830" s="12" t="s">
        <v>12</v>
      </c>
      <c r="E830" s="12" t="s">
        <v>412</v>
      </c>
      <c r="F830" s="12" t="s">
        <v>38</v>
      </c>
      <c r="G830" s="30">
        <f>G831</f>
        <v>4387.9</v>
      </c>
      <c r="H830" s="30">
        <f>H831</f>
        <v>4380.3</v>
      </c>
      <c r="I830" s="14">
        <f t="shared" si="71"/>
        <v>7.599999999999454</v>
      </c>
      <c r="J830" s="14">
        <f t="shared" si="72"/>
        <v>99.82679641742065</v>
      </c>
      <c r="K830" s="14">
        <f>H830/H923*100</f>
        <v>0.3163086449680799</v>
      </c>
    </row>
    <row r="831" spans="1:11" ht="38.25" outlineLevel="7">
      <c r="A831" s="11" t="s">
        <v>39</v>
      </c>
      <c r="B831" s="12" t="s">
        <v>520</v>
      </c>
      <c r="C831" s="12" t="s">
        <v>46</v>
      </c>
      <c r="D831" s="12" t="s">
        <v>12</v>
      </c>
      <c r="E831" s="12" t="s">
        <v>412</v>
      </c>
      <c r="F831" s="12" t="s">
        <v>40</v>
      </c>
      <c r="G831" s="30">
        <v>4387.9</v>
      </c>
      <c r="H831" s="27">
        <v>4380.3</v>
      </c>
      <c r="I831" s="14">
        <f t="shared" si="71"/>
        <v>7.599999999999454</v>
      </c>
      <c r="J831" s="14">
        <f t="shared" si="72"/>
        <v>99.82679641742065</v>
      </c>
      <c r="K831" s="14">
        <f>H831/H923*100</f>
        <v>0.3163086449680799</v>
      </c>
    </row>
    <row r="832" spans="1:11" ht="51" outlineLevel="6">
      <c r="A832" s="11" t="s">
        <v>531</v>
      </c>
      <c r="B832" s="12" t="s">
        <v>520</v>
      </c>
      <c r="C832" s="12" t="s">
        <v>46</v>
      </c>
      <c r="D832" s="12" t="s">
        <v>12</v>
      </c>
      <c r="E832" s="12" t="s">
        <v>532</v>
      </c>
      <c r="F832" s="12"/>
      <c r="G832" s="30">
        <f>G833</f>
        <v>1295.9</v>
      </c>
      <c r="H832" s="30">
        <f>H833</f>
        <v>1295.9</v>
      </c>
      <c r="I832" s="14">
        <f t="shared" si="71"/>
        <v>0</v>
      </c>
      <c r="J832" s="14">
        <f t="shared" si="72"/>
        <v>100</v>
      </c>
      <c r="K832" s="14">
        <f>H832/H923*100</f>
        <v>0.09357906376598286</v>
      </c>
    </row>
    <row r="833" spans="1:11" ht="38.25" outlineLevel="7">
      <c r="A833" s="11" t="s">
        <v>37</v>
      </c>
      <c r="B833" s="12" t="s">
        <v>520</v>
      </c>
      <c r="C833" s="12" t="s">
        <v>46</v>
      </c>
      <c r="D833" s="12" t="s">
        <v>12</v>
      </c>
      <c r="E833" s="12" t="s">
        <v>532</v>
      </c>
      <c r="F833" s="12" t="s">
        <v>38</v>
      </c>
      <c r="G833" s="30">
        <f>G834</f>
        <v>1295.9</v>
      </c>
      <c r="H833" s="30">
        <f>H834</f>
        <v>1295.9</v>
      </c>
      <c r="I833" s="14">
        <f t="shared" si="71"/>
        <v>0</v>
      </c>
      <c r="J833" s="14">
        <f t="shared" si="72"/>
        <v>100</v>
      </c>
      <c r="K833" s="14">
        <f>H833/H923*100</f>
        <v>0.09357906376598286</v>
      </c>
    </row>
    <row r="834" spans="1:11" ht="38.25" outlineLevel="7">
      <c r="A834" s="11" t="s">
        <v>39</v>
      </c>
      <c r="B834" s="12" t="s">
        <v>520</v>
      </c>
      <c r="C834" s="12" t="s">
        <v>46</v>
      </c>
      <c r="D834" s="12" t="s">
        <v>12</v>
      </c>
      <c r="E834" s="12" t="s">
        <v>532</v>
      </c>
      <c r="F834" s="12" t="s">
        <v>40</v>
      </c>
      <c r="G834" s="30">
        <v>1295.9</v>
      </c>
      <c r="H834" s="27">
        <v>1295.9</v>
      </c>
      <c r="I834" s="14">
        <f t="shared" si="71"/>
        <v>0</v>
      </c>
      <c r="J834" s="14">
        <f t="shared" si="72"/>
        <v>100</v>
      </c>
      <c r="K834" s="14">
        <f>H834/H923*100</f>
        <v>0.09357906376598286</v>
      </c>
    </row>
    <row r="835" spans="1:11" ht="51" outlineLevel="6">
      <c r="A835" s="11" t="s">
        <v>533</v>
      </c>
      <c r="B835" s="12" t="s">
        <v>520</v>
      </c>
      <c r="C835" s="12" t="s">
        <v>46</v>
      </c>
      <c r="D835" s="12" t="s">
        <v>12</v>
      </c>
      <c r="E835" s="12" t="s">
        <v>534</v>
      </c>
      <c r="F835" s="12"/>
      <c r="G835" s="30">
        <f>G836</f>
        <v>620.4</v>
      </c>
      <c r="H835" s="30">
        <f>H836</f>
        <v>620.4</v>
      </c>
      <c r="I835" s="14">
        <f t="shared" si="71"/>
        <v>0</v>
      </c>
      <c r="J835" s="14">
        <f t="shared" si="72"/>
        <v>100</v>
      </c>
      <c r="K835" s="14">
        <f>H835/H923*100</f>
        <v>0.044800101211834066</v>
      </c>
    </row>
    <row r="836" spans="1:11" ht="38.25" outlineLevel="7">
      <c r="A836" s="11" t="s">
        <v>37</v>
      </c>
      <c r="B836" s="12" t="s">
        <v>520</v>
      </c>
      <c r="C836" s="12" t="s">
        <v>46</v>
      </c>
      <c r="D836" s="12" t="s">
        <v>12</v>
      </c>
      <c r="E836" s="12" t="s">
        <v>534</v>
      </c>
      <c r="F836" s="12" t="s">
        <v>38</v>
      </c>
      <c r="G836" s="30">
        <f>G837</f>
        <v>620.4</v>
      </c>
      <c r="H836" s="30">
        <f>H837</f>
        <v>620.4</v>
      </c>
      <c r="I836" s="14">
        <f t="shared" si="71"/>
        <v>0</v>
      </c>
      <c r="J836" s="14">
        <f t="shared" si="72"/>
        <v>100</v>
      </c>
      <c r="K836" s="14">
        <f>H836/H923*100</f>
        <v>0.044800101211834066</v>
      </c>
    </row>
    <row r="837" spans="1:11" ht="38.25" outlineLevel="7">
      <c r="A837" s="11" t="s">
        <v>39</v>
      </c>
      <c r="B837" s="12" t="s">
        <v>520</v>
      </c>
      <c r="C837" s="12" t="s">
        <v>46</v>
      </c>
      <c r="D837" s="12" t="s">
        <v>12</v>
      </c>
      <c r="E837" s="12" t="s">
        <v>534</v>
      </c>
      <c r="F837" s="12" t="s">
        <v>40</v>
      </c>
      <c r="G837" s="30">
        <v>620.4</v>
      </c>
      <c r="H837" s="27">
        <v>620.4</v>
      </c>
      <c r="I837" s="14">
        <f t="shared" si="71"/>
        <v>0</v>
      </c>
      <c r="J837" s="14">
        <f t="shared" si="72"/>
        <v>100</v>
      </c>
      <c r="K837" s="14">
        <f>H837/H923*100</f>
        <v>0.044800101211834066</v>
      </c>
    </row>
    <row r="838" spans="1:11" ht="51" outlineLevel="6">
      <c r="A838" s="11" t="s">
        <v>535</v>
      </c>
      <c r="B838" s="12" t="s">
        <v>520</v>
      </c>
      <c r="C838" s="12" t="s">
        <v>46</v>
      </c>
      <c r="D838" s="12" t="s">
        <v>12</v>
      </c>
      <c r="E838" s="12" t="s">
        <v>536</v>
      </c>
      <c r="F838" s="12"/>
      <c r="G838" s="30">
        <f>G839</f>
        <v>1741</v>
      </c>
      <c r="H838" s="30">
        <f>H839</f>
        <v>1741</v>
      </c>
      <c r="I838" s="14">
        <f t="shared" si="71"/>
        <v>0</v>
      </c>
      <c r="J838" s="14">
        <f t="shared" si="72"/>
        <v>100</v>
      </c>
      <c r="K838" s="14">
        <f>H838/H923*100</f>
        <v>0.12572046455480837</v>
      </c>
    </row>
    <row r="839" spans="1:11" ht="38.25" outlineLevel="7">
      <c r="A839" s="11" t="s">
        <v>37</v>
      </c>
      <c r="B839" s="12" t="s">
        <v>520</v>
      </c>
      <c r="C839" s="12" t="s">
        <v>46</v>
      </c>
      <c r="D839" s="12" t="s">
        <v>12</v>
      </c>
      <c r="E839" s="12" t="s">
        <v>536</v>
      </c>
      <c r="F839" s="12" t="s">
        <v>38</v>
      </c>
      <c r="G839" s="30">
        <f>G840</f>
        <v>1741</v>
      </c>
      <c r="H839" s="30">
        <f>H840</f>
        <v>1741</v>
      </c>
      <c r="I839" s="14">
        <f t="shared" si="71"/>
        <v>0</v>
      </c>
      <c r="J839" s="14">
        <f t="shared" si="72"/>
        <v>100</v>
      </c>
      <c r="K839" s="14">
        <f>H839/H923*100</f>
        <v>0.12572046455480837</v>
      </c>
    </row>
    <row r="840" spans="1:11" ht="38.25" outlineLevel="7">
      <c r="A840" s="11" t="s">
        <v>39</v>
      </c>
      <c r="B840" s="12" t="s">
        <v>520</v>
      </c>
      <c r="C840" s="12" t="s">
        <v>46</v>
      </c>
      <c r="D840" s="12" t="s">
        <v>12</v>
      </c>
      <c r="E840" s="12" t="s">
        <v>536</v>
      </c>
      <c r="F840" s="12" t="s">
        <v>40</v>
      </c>
      <c r="G840" s="30">
        <v>1741</v>
      </c>
      <c r="H840" s="27">
        <v>1741</v>
      </c>
      <c r="I840" s="14">
        <f t="shared" si="71"/>
        <v>0</v>
      </c>
      <c r="J840" s="14">
        <f t="shared" si="72"/>
        <v>100</v>
      </c>
      <c r="K840" s="14">
        <f>H840/H923*100</f>
        <v>0.12572046455480837</v>
      </c>
    </row>
    <row r="841" spans="1:11" ht="63.75" outlineLevel="3">
      <c r="A841" s="11" t="s">
        <v>537</v>
      </c>
      <c r="B841" s="12" t="s">
        <v>520</v>
      </c>
      <c r="C841" s="12" t="s">
        <v>46</v>
      </c>
      <c r="D841" s="12" t="s">
        <v>12</v>
      </c>
      <c r="E841" s="12" t="s">
        <v>538</v>
      </c>
      <c r="F841" s="12"/>
      <c r="G841" s="30">
        <f>G842+G852</f>
        <v>78751.9</v>
      </c>
      <c r="H841" s="30">
        <f>H842+H852</f>
        <v>72141.4</v>
      </c>
      <c r="I841" s="14">
        <f t="shared" si="71"/>
        <v>6610.5</v>
      </c>
      <c r="J841" s="14">
        <f t="shared" si="72"/>
        <v>91.60591680962618</v>
      </c>
      <c r="K841" s="14">
        <f>H841/H923*100</f>
        <v>5.209448777503878</v>
      </c>
    </row>
    <row r="842" spans="1:11" ht="51" outlineLevel="5">
      <c r="A842" s="11" t="s">
        <v>539</v>
      </c>
      <c r="B842" s="12" t="s">
        <v>520</v>
      </c>
      <c r="C842" s="12" t="s">
        <v>46</v>
      </c>
      <c r="D842" s="12" t="s">
        <v>12</v>
      </c>
      <c r="E842" s="12" t="s">
        <v>540</v>
      </c>
      <c r="F842" s="12"/>
      <c r="G842" s="30">
        <f>G843+G846+G849</f>
        <v>9163.199999999999</v>
      </c>
      <c r="H842" s="30">
        <f>H843+H846+H849</f>
        <v>9095.699999999999</v>
      </c>
      <c r="I842" s="14">
        <f t="shared" si="71"/>
        <v>67.5</v>
      </c>
      <c r="J842" s="14">
        <f t="shared" si="72"/>
        <v>99.26335777894185</v>
      </c>
      <c r="K842" s="14">
        <f>H842/H923*100</f>
        <v>0.656815410368277</v>
      </c>
    </row>
    <row r="843" spans="1:11" ht="51" outlineLevel="6">
      <c r="A843" s="11" t="s">
        <v>541</v>
      </c>
      <c r="B843" s="12" t="s">
        <v>520</v>
      </c>
      <c r="C843" s="12" t="s">
        <v>46</v>
      </c>
      <c r="D843" s="12" t="s">
        <v>12</v>
      </c>
      <c r="E843" s="12" t="s">
        <v>542</v>
      </c>
      <c r="F843" s="12"/>
      <c r="G843" s="30">
        <f>G844</f>
        <v>6192</v>
      </c>
      <c r="H843" s="30">
        <f>H844</f>
        <v>6192</v>
      </c>
      <c r="I843" s="14">
        <f t="shared" si="71"/>
        <v>0</v>
      </c>
      <c r="J843" s="14">
        <f t="shared" si="72"/>
        <v>100</v>
      </c>
      <c r="K843" s="14">
        <f>H843/H923*100</f>
        <v>0.44713447244306337</v>
      </c>
    </row>
    <row r="844" spans="1:11" ht="15" outlineLevel="7">
      <c r="A844" s="11" t="s">
        <v>31</v>
      </c>
      <c r="B844" s="12" t="s">
        <v>520</v>
      </c>
      <c r="C844" s="12" t="s">
        <v>46</v>
      </c>
      <c r="D844" s="12" t="s">
        <v>12</v>
      </c>
      <c r="E844" s="12" t="s">
        <v>542</v>
      </c>
      <c r="F844" s="12" t="s">
        <v>32</v>
      </c>
      <c r="G844" s="30">
        <f>G845</f>
        <v>6192</v>
      </c>
      <c r="H844" s="30">
        <f>H845</f>
        <v>6192</v>
      </c>
      <c r="I844" s="14">
        <f t="shared" si="71"/>
        <v>0</v>
      </c>
      <c r="J844" s="14">
        <f t="shared" si="72"/>
        <v>100</v>
      </c>
      <c r="K844" s="14">
        <f>H844/H923*100</f>
        <v>0.44713447244306337</v>
      </c>
    </row>
    <row r="845" spans="1:11" ht="15" outlineLevel="7">
      <c r="A845" s="11" t="s">
        <v>33</v>
      </c>
      <c r="B845" s="12" t="s">
        <v>520</v>
      </c>
      <c r="C845" s="12" t="s">
        <v>46</v>
      </c>
      <c r="D845" s="12" t="s">
        <v>12</v>
      </c>
      <c r="E845" s="12" t="s">
        <v>542</v>
      </c>
      <c r="F845" s="12" t="s">
        <v>34</v>
      </c>
      <c r="G845" s="30">
        <v>6192</v>
      </c>
      <c r="H845" s="27">
        <v>6192</v>
      </c>
      <c r="I845" s="14">
        <f t="shared" si="71"/>
        <v>0</v>
      </c>
      <c r="J845" s="14">
        <f t="shared" si="72"/>
        <v>100</v>
      </c>
      <c r="K845" s="14">
        <f>H845/H923*100</f>
        <v>0.44713447244306337</v>
      </c>
    </row>
    <row r="846" spans="1:11" ht="102" outlineLevel="6">
      <c r="A846" s="11" t="s">
        <v>543</v>
      </c>
      <c r="B846" s="12" t="s">
        <v>520</v>
      </c>
      <c r="C846" s="12" t="s">
        <v>46</v>
      </c>
      <c r="D846" s="12" t="s">
        <v>12</v>
      </c>
      <c r="E846" s="12" t="s">
        <v>544</v>
      </c>
      <c r="F846" s="12"/>
      <c r="G846" s="30">
        <f>G847</f>
        <v>1047.9</v>
      </c>
      <c r="H846" s="30">
        <f>H847</f>
        <v>980.4</v>
      </c>
      <c r="I846" s="14">
        <f t="shared" si="71"/>
        <v>67.50000000000011</v>
      </c>
      <c r="J846" s="14">
        <f t="shared" si="72"/>
        <v>93.55854566275407</v>
      </c>
      <c r="K846" s="14">
        <f>H846/H923*100</f>
        <v>0.0707962914701517</v>
      </c>
    </row>
    <row r="847" spans="1:11" ht="15" outlineLevel="7">
      <c r="A847" s="11" t="s">
        <v>31</v>
      </c>
      <c r="B847" s="12" t="s">
        <v>520</v>
      </c>
      <c r="C847" s="12" t="s">
        <v>46</v>
      </c>
      <c r="D847" s="12" t="s">
        <v>12</v>
      </c>
      <c r="E847" s="12" t="s">
        <v>544</v>
      </c>
      <c r="F847" s="12" t="s">
        <v>32</v>
      </c>
      <c r="G847" s="30">
        <f>G848</f>
        <v>1047.9</v>
      </c>
      <c r="H847" s="30">
        <f>H848</f>
        <v>980.4</v>
      </c>
      <c r="I847" s="14">
        <f t="shared" si="71"/>
        <v>67.50000000000011</v>
      </c>
      <c r="J847" s="14">
        <f t="shared" si="72"/>
        <v>93.55854566275407</v>
      </c>
      <c r="K847" s="14">
        <f>H847/H923*100</f>
        <v>0.0707962914701517</v>
      </c>
    </row>
    <row r="848" spans="1:11" ht="15" outlineLevel="7">
      <c r="A848" s="11" t="s">
        <v>33</v>
      </c>
      <c r="B848" s="12" t="s">
        <v>520</v>
      </c>
      <c r="C848" s="12" t="s">
        <v>46</v>
      </c>
      <c r="D848" s="12" t="s">
        <v>12</v>
      </c>
      <c r="E848" s="12" t="s">
        <v>544</v>
      </c>
      <c r="F848" s="12" t="s">
        <v>34</v>
      </c>
      <c r="G848" s="30">
        <v>1047.9</v>
      </c>
      <c r="H848" s="27">
        <v>980.4</v>
      </c>
      <c r="I848" s="14">
        <f t="shared" si="71"/>
        <v>67.50000000000011</v>
      </c>
      <c r="J848" s="14">
        <f t="shared" si="72"/>
        <v>93.55854566275407</v>
      </c>
      <c r="K848" s="14">
        <f>H848/H923*100</f>
        <v>0.0707962914701517</v>
      </c>
    </row>
    <row r="849" spans="1:11" ht="63.75" outlineLevel="6">
      <c r="A849" s="11" t="s">
        <v>545</v>
      </c>
      <c r="B849" s="12" t="s">
        <v>520</v>
      </c>
      <c r="C849" s="12" t="s">
        <v>46</v>
      </c>
      <c r="D849" s="12" t="s">
        <v>12</v>
      </c>
      <c r="E849" s="12" t="s">
        <v>546</v>
      </c>
      <c r="F849" s="12"/>
      <c r="G849" s="30">
        <f>G850</f>
        <v>1923.3</v>
      </c>
      <c r="H849" s="30">
        <f>H850</f>
        <v>1923.3</v>
      </c>
      <c r="I849" s="14">
        <f t="shared" si="71"/>
        <v>0</v>
      </c>
      <c r="J849" s="14">
        <f t="shared" si="72"/>
        <v>100</v>
      </c>
      <c r="K849" s="14">
        <f>H849/H923*100</f>
        <v>0.138884646455062</v>
      </c>
    </row>
    <row r="850" spans="1:11" ht="15" outlineLevel="7">
      <c r="A850" s="11" t="s">
        <v>31</v>
      </c>
      <c r="B850" s="12" t="s">
        <v>520</v>
      </c>
      <c r="C850" s="12" t="s">
        <v>46</v>
      </c>
      <c r="D850" s="12" t="s">
        <v>12</v>
      </c>
      <c r="E850" s="12" t="s">
        <v>546</v>
      </c>
      <c r="F850" s="12" t="s">
        <v>32</v>
      </c>
      <c r="G850" s="30">
        <f>G851</f>
        <v>1923.3</v>
      </c>
      <c r="H850" s="30">
        <f>H851</f>
        <v>1923.3</v>
      </c>
      <c r="I850" s="14">
        <f t="shared" si="71"/>
        <v>0</v>
      </c>
      <c r="J850" s="14">
        <f t="shared" si="72"/>
        <v>100</v>
      </c>
      <c r="K850" s="14">
        <f>H850/H923*100</f>
        <v>0.138884646455062</v>
      </c>
    </row>
    <row r="851" spans="1:11" ht="15" outlineLevel="7">
      <c r="A851" s="11" t="s">
        <v>33</v>
      </c>
      <c r="B851" s="12" t="s">
        <v>520</v>
      </c>
      <c r="C851" s="12" t="s">
        <v>46</v>
      </c>
      <c r="D851" s="12" t="s">
        <v>12</v>
      </c>
      <c r="E851" s="12" t="s">
        <v>546</v>
      </c>
      <c r="F851" s="12" t="s">
        <v>34</v>
      </c>
      <c r="G851" s="30">
        <v>1923.3</v>
      </c>
      <c r="H851" s="27">
        <v>1923.3</v>
      </c>
      <c r="I851" s="14">
        <f t="shared" si="71"/>
        <v>0</v>
      </c>
      <c r="J851" s="14">
        <f t="shared" si="72"/>
        <v>100</v>
      </c>
      <c r="K851" s="14">
        <f>H851/H923*100</f>
        <v>0.138884646455062</v>
      </c>
    </row>
    <row r="852" spans="1:11" ht="15" outlineLevel="5">
      <c r="A852" s="11"/>
      <c r="B852" s="12" t="s">
        <v>520</v>
      </c>
      <c r="C852" s="12" t="s">
        <v>46</v>
      </c>
      <c r="D852" s="12" t="s">
        <v>12</v>
      </c>
      <c r="E852" s="12" t="s">
        <v>547</v>
      </c>
      <c r="F852" s="12"/>
      <c r="G852" s="30">
        <f>G853+G858+G863</f>
        <v>69588.7</v>
      </c>
      <c r="H852" s="30">
        <f>H853+H858+H863</f>
        <v>63045.7</v>
      </c>
      <c r="I852" s="14">
        <f t="shared" si="71"/>
        <v>6543</v>
      </c>
      <c r="J852" s="14">
        <f t="shared" si="72"/>
        <v>90.59761139380387</v>
      </c>
      <c r="K852" s="14">
        <f>H852/H923*100</f>
        <v>4.552633367135601</v>
      </c>
    </row>
    <row r="853" spans="1:11" ht="89.25" outlineLevel="6">
      <c r="A853" s="11" t="s">
        <v>548</v>
      </c>
      <c r="B853" s="12" t="s">
        <v>520</v>
      </c>
      <c r="C853" s="12" t="s">
        <v>46</v>
      </c>
      <c r="D853" s="12" t="s">
        <v>12</v>
      </c>
      <c r="E853" s="12" t="s">
        <v>549</v>
      </c>
      <c r="F853" s="12"/>
      <c r="G853" s="30">
        <f>G854+G856</f>
        <v>62266.5</v>
      </c>
      <c r="H853" s="30">
        <f>H854+H856</f>
        <v>56081.1</v>
      </c>
      <c r="I853" s="14">
        <f t="shared" si="71"/>
        <v>6185.4000000000015</v>
      </c>
      <c r="J853" s="14">
        <f t="shared" si="72"/>
        <v>90.06624750066248</v>
      </c>
      <c r="K853" s="14">
        <f>H853/H923*100</f>
        <v>4.049708181932603</v>
      </c>
    </row>
    <row r="854" spans="1:11" ht="38.25" outlineLevel="7">
      <c r="A854" s="11" t="s">
        <v>321</v>
      </c>
      <c r="B854" s="12" t="s">
        <v>520</v>
      </c>
      <c r="C854" s="12" t="s">
        <v>46</v>
      </c>
      <c r="D854" s="12" t="s">
        <v>12</v>
      </c>
      <c r="E854" s="12" t="s">
        <v>549</v>
      </c>
      <c r="F854" s="12" t="s">
        <v>322</v>
      </c>
      <c r="G854" s="30">
        <f>G855</f>
        <v>16603.5</v>
      </c>
      <c r="H854" s="30">
        <f>H855</f>
        <v>11511.9</v>
      </c>
      <c r="I854" s="14">
        <f t="shared" si="71"/>
        <v>5091.6</v>
      </c>
      <c r="J854" s="14">
        <f t="shared" si="72"/>
        <v>69.33417652904508</v>
      </c>
      <c r="K854" s="14">
        <f>H854/H923*100</f>
        <v>0.8312931739853523</v>
      </c>
    </row>
    <row r="855" spans="1:11" ht="15" outlineLevel="7">
      <c r="A855" s="11" t="s">
        <v>473</v>
      </c>
      <c r="B855" s="12" t="s">
        <v>520</v>
      </c>
      <c r="C855" s="12" t="s">
        <v>46</v>
      </c>
      <c r="D855" s="12" t="s">
        <v>12</v>
      </c>
      <c r="E855" s="12" t="s">
        <v>549</v>
      </c>
      <c r="F855" s="12" t="s">
        <v>474</v>
      </c>
      <c r="G855" s="30">
        <v>16603.5</v>
      </c>
      <c r="H855" s="27">
        <v>11511.9</v>
      </c>
      <c r="I855" s="14">
        <f t="shared" si="71"/>
        <v>5091.6</v>
      </c>
      <c r="J855" s="14">
        <f t="shared" si="72"/>
        <v>69.33417652904508</v>
      </c>
      <c r="K855" s="14">
        <f>H855/H923*100</f>
        <v>0.8312931739853523</v>
      </c>
    </row>
    <row r="856" spans="1:11" ht="15" outlineLevel="7">
      <c r="A856" s="11" t="s">
        <v>31</v>
      </c>
      <c r="B856" s="12" t="s">
        <v>520</v>
      </c>
      <c r="C856" s="12" t="s">
        <v>46</v>
      </c>
      <c r="D856" s="12" t="s">
        <v>12</v>
      </c>
      <c r="E856" s="12" t="s">
        <v>549</v>
      </c>
      <c r="F856" s="12" t="s">
        <v>32</v>
      </c>
      <c r="G856" s="30">
        <f>G857</f>
        <v>45663</v>
      </c>
      <c r="H856" s="30">
        <f>H857</f>
        <v>44569.2</v>
      </c>
      <c r="I856" s="14">
        <f t="shared" si="71"/>
        <v>1093.800000000003</v>
      </c>
      <c r="J856" s="14">
        <f t="shared" si="72"/>
        <v>97.60462518888377</v>
      </c>
      <c r="K856" s="14">
        <f>H856/H923*100</f>
        <v>3.2184150079472515</v>
      </c>
    </row>
    <row r="857" spans="1:11" ht="15" outlineLevel="7">
      <c r="A857" s="11" t="s">
        <v>33</v>
      </c>
      <c r="B857" s="12" t="s">
        <v>520</v>
      </c>
      <c r="C857" s="12" t="s">
        <v>46</v>
      </c>
      <c r="D857" s="12" t="s">
        <v>12</v>
      </c>
      <c r="E857" s="12" t="s">
        <v>549</v>
      </c>
      <c r="F857" s="12" t="s">
        <v>34</v>
      </c>
      <c r="G857" s="30">
        <v>45663</v>
      </c>
      <c r="H857" s="27">
        <v>44569.2</v>
      </c>
      <c r="I857" s="14">
        <f t="shared" si="71"/>
        <v>1093.800000000003</v>
      </c>
      <c r="J857" s="14">
        <f t="shared" si="72"/>
        <v>97.60462518888377</v>
      </c>
      <c r="K857" s="14">
        <f>H857/H923*100</f>
        <v>3.2184150079472515</v>
      </c>
    </row>
    <row r="858" spans="1:11" ht="76.5" outlineLevel="6">
      <c r="A858" s="11" t="s">
        <v>550</v>
      </c>
      <c r="B858" s="12" t="s">
        <v>520</v>
      </c>
      <c r="C858" s="12" t="s">
        <v>46</v>
      </c>
      <c r="D858" s="12" t="s">
        <v>12</v>
      </c>
      <c r="E858" s="12" t="s">
        <v>551</v>
      </c>
      <c r="F858" s="12"/>
      <c r="G858" s="30">
        <f>G859+G861</f>
        <v>5586.8</v>
      </c>
      <c r="H858" s="30">
        <f>H859+H861</f>
        <v>5314</v>
      </c>
      <c r="I858" s="14">
        <f t="shared" si="71"/>
        <v>272.8000000000002</v>
      </c>
      <c r="J858" s="14">
        <f t="shared" si="72"/>
        <v>95.11706164530679</v>
      </c>
      <c r="K858" s="14">
        <f>H858/H923*100</f>
        <v>0.3837326528686109</v>
      </c>
    </row>
    <row r="859" spans="1:11" ht="38.25" outlineLevel="7">
      <c r="A859" s="11" t="s">
        <v>321</v>
      </c>
      <c r="B859" s="12" t="s">
        <v>520</v>
      </c>
      <c r="C859" s="12" t="s">
        <v>46</v>
      </c>
      <c r="D859" s="12" t="s">
        <v>12</v>
      </c>
      <c r="E859" s="12" t="s">
        <v>551</v>
      </c>
      <c r="F859" s="12" t="s">
        <v>322</v>
      </c>
      <c r="G859" s="30">
        <f>G860</f>
        <v>1222.8</v>
      </c>
      <c r="H859" s="30">
        <f>H860</f>
        <v>1142.8</v>
      </c>
      <c r="I859" s="14">
        <f t="shared" si="71"/>
        <v>80</v>
      </c>
      <c r="J859" s="14">
        <f t="shared" si="72"/>
        <v>93.45763820739286</v>
      </c>
      <c r="K859" s="14">
        <f>H859/H923*100</f>
        <v>0.08252346174223721</v>
      </c>
    </row>
    <row r="860" spans="1:11" ht="15" outlineLevel="7">
      <c r="A860" s="11" t="s">
        <v>473</v>
      </c>
      <c r="B860" s="12" t="s">
        <v>520</v>
      </c>
      <c r="C860" s="12" t="s">
        <v>46</v>
      </c>
      <c r="D860" s="12" t="s">
        <v>12</v>
      </c>
      <c r="E860" s="12" t="s">
        <v>551</v>
      </c>
      <c r="F860" s="12" t="s">
        <v>474</v>
      </c>
      <c r="G860" s="30">
        <v>1222.8</v>
      </c>
      <c r="H860" s="27">
        <v>1142.8</v>
      </c>
      <c r="I860" s="14">
        <f t="shared" si="71"/>
        <v>80</v>
      </c>
      <c r="J860" s="14">
        <f t="shared" si="72"/>
        <v>93.45763820739286</v>
      </c>
      <c r="K860" s="14">
        <f>H860/H923*100</f>
        <v>0.08252346174223721</v>
      </c>
    </row>
    <row r="861" spans="1:11" ht="15" outlineLevel="7">
      <c r="A861" s="11" t="s">
        <v>31</v>
      </c>
      <c r="B861" s="12" t="s">
        <v>520</v>
      </c>
      <c r="C861" s="12" t="s">
        <v>46</v>
      </c>
      <c r="D861" s="12" t="s">
        <v>12</v>
      </c>
      <c r="E861" s="12" t="s">
        <v>551</v>
      </c>
      <c r="F861" s="12" t="s">
        <v>32</v>
      </c>
      <c r="G861" s="30">
        <f>G862</f>
        <v>4364</v>
      </c>
      <c r="H861" s="30">
        <f>H862</f>
        <v>4171.2</v>
      </c>
      <c r="I861" s="14">
        <f t="shared" si="71"/>
        <v>192.80000000000018</v>
      </c>
      <c r="J861" s="14">
        <f t="shared" si="72"/>
        <v>95.5820348304308</v>
      </c>
      <c r="K861" s="14">
        <f>H861/H923*100</f>
        <v>0.3012091911263737</v>
      </c>
    </row>
    <row r="862" spans="1:11" ht="15" outlineLevel="7">
      <c r="A862" s="11" t="s">
        <v>33</v>
      </c>
      <c r="B862" s="12" t="s">
        <v>520</v>
      </c>
      <c r="C862" s="12" t="s">
        <v>46</v>
      </c>
      <c r="D862" s="12" t="s">
        <v>12</v>
      </c>
      <c r="E862" s="12" t="s">
        <v>551</v>
      </c>
      <c r="F862" s="12" t="s">
        <v>34</v>
      </c>
      <c r="G862" s="30">
        <v>4364</v>
      </c>
      <c r="H862" s="27">
        <v>4171.2</v>
      </c>
      <c r="I862" s="14">
        <f t="shared" si="71"/>
        <v>192.80000000000018</v>
      </c>
      <c r="J862" s="14">
        <f t="shared" si="72"/>
        <v>95.5820348304308</v>
      </c>
      <c r="K862" s="14">
        <f>H862/H923*100</f>
        <v>0.3012091911263737</v>
      </c>
    </row>
    <row r="863" spans="1:11" ht="63.75" outlineLevel="6">
      <c r="A863" s="11" t="s">
        <v>552</v>
      </c>
      <c r="B863" s="12" t="s">
        <v>520</v>
      </c>
      <c r="C863" s="12" t="s">
        <v>46</v>
      </c>
      <c r="D863" s="12" t="s">
        <v>12</v>
      </c>
      <c r="E863" s="12" t="s">
        <v>553</v>
      </c>
      <c r="F863" s="12"/>
      <c r="G863" s="30">
        <f>G864+G866</f>
        <v>1735.4</v>
      </c>
      <c r="H863" s="30">
        <f>H864+H866</f>
        <v>1650.6</v>
      </c>
      <c r="I863" s="14">
        <f aca="true" t="shared" si="76" ref="I863:I923">G863-H863</f>
        <v>84.80000000000018</v>
      </c>
      <c r="J863" s="14">
        <f aca="true" t="shared" si="77" ref="J863:J923">H863/G863*100</f>
        <v>95.11351849717643</v>
      </c>
      <c r="K863" s="14">
        <f>H863/H923*100</f>
        <v>0.11919253233438636</v>
      </c>
    </row>
    <row r="864" spans="1:11" ht="38.25" outlineLevel="7">
      <c r="A864" s="11" t="s">
        <v>321</v>
      </c>
      <c r="B864" s="12" t="s">
        <v>520</v>
      </c>
      <c r="C864" s="12" t="s">
        <v>46</v>
      </c>
      <c r="D864" s="12" t="s">
        <v>12</v>
      </c>
      <c r="E864" s="12" t="s">
        <v>553</v>
      </c>
      <c r="F864" s="12" t="s">
        <v>322</v>
      </c>
      <c r="G864" s="30">
        <f>G865</f>
        <v>409.4</v>
      </c>
      <c r="H864" s="30">
        <f>H865</f>
        <v>355</v>
      </c>
      <c r="I864" s="14">
        <f t="shared" si="76"/>
        <v>54.39999999999998</v>
      </c>
      <c r="J864" s="14">
        <f t="shared" si="77"/>
        <v>86.71226184660479</v>
      </c>
      <c r="K864" s="14">
        <f>H864/H923*100</f>
        <v>0.025635132060285448</v>
      </c>
    </row>
    <row r="865" spans="1:11" ht="15" outlineLevel="7">
      <c r="A865" s="11" t="s">
        <v>473</v>
      </c>
      <c r="B865" s="12" t="s">
        <v>520</v>
      </c>
      <c r="C865" s="12" t="s">
        <v>46</v>
      </c>
      <c r="D865" s="12" t="s">
        <v>12</v>
      </c>
      <c r="E865" s="12" t="s">
        <v>553</v>
      </c>
      <c r="F865" s="12" t="s">
        <v>474</v>
      </c>
      <c r="G865" s="30">
        <v>409.4</v>
      </c>
      <c r="H865" s="27">
        <v>355</v>
      </c>
      <c r="I865" s="14">
        <f t="shared" si="76"/>
        <v>54.39999999999998</v>
      </c>
      <c r="J865" s="14">
        <f t="shared" si="77"/>
        <v>86.71226184660479</v>
      </c>
      <c r="K865" s="14">
        <f>H865/H923*100</f>
        <v>0.025635132060285448</v>
      </c>
    </row>
    <row r="866" spans="1:11" ht="15" outlineLevel="7">
      <c r="A866" s="11" t="s">
        <v>31</v>
      </c>
      <c r="B866" s="12" t="s">
        <v>520</v>
      </c>
      <c r="C866" s="12" t="s">
        <v>46</v>
      </c>
      <c r="D866" s="12" t="s">
        <v>12</v>
      </c>
      <c r="E866" s="12" t="s">
        <v>553</v>
      </c>
      <c r="F866" s="12" t="s">
        <v>32</v>
      </c>
      <c r="G866" s="30">
        <f>G867</f>
        <v>1326</v>
      </c>
      <c r="H866" s="30">
        <f>H867</f>
        <v>1295.6</v>
      </c>
      <c r="I866" s="14">
        <f t="shared" si="76"/>
        <v>30.40000000000009</v>
      </c>
      <c r="J866" s="14">
        <f t="shared" si="77"/>
        <v>97.70739064856711</v>
      </c>
      <c r="K866" s="14">
        <f>H866/H923*100</f>
        <v>0.09355740027410091</v>
      </c>
    </row>
    <row r="867" spans="1:11" ht="15" outlineLevel="7">
      <c r="A867" s="11" t="s">
        <v>33</v>
      </c>
      <c r="B867" s="12" t="s">
        <v>520</v>
      </c>
      <c r="C867" s="12" t="s">
        <v>46</v>
      </c>
      <c r="D867" s="12" t="s">
        <v>12</v>
      </c>
      <c r="E867" s="12" t="s">
        <v>553</v>
      </c>
      <c r="F867" s="12" t="s">
        <v>34</v>
      </c>
      <c r="G867" s="30">
        <v>1326</v>
      </c>
      <c r="H867" s="27">
        <v>1295.6</v>
      </c>
      <c r="I867" s="14">
        <f t="shared" si="76"/>
        <v>30.40000000000009</v>
      </c>
      <c r="J867" s="14">
        <f t="shared" si="77"/>
        <v>97.70739064856711</v>
      </c>
      <c r="K867" s="14">
        <f>H867/H923*100</f>
        <v>0.09355740027410091</v>
      </c>
    </row>
    <row r="868" spans="1:11" ht="15" outlineLevel="1">
      <c r="A868" s="9" t="s">
        <v>172</v>
      </c>
      <c r="B868" s="10" t="s">
        <v>520</v>
      </c>
      <c r="C868" s="10" t="s">
        <v>130</v>
      </c>
      <c r="D868" s="10"/>
      <c r="E868" s="10"/>
      <c r="F868" s="10"/>
      <c r="G868" s="29">
        <f>G869+G875</f>
        <v>6673.5</v>
      </c>
      <c r="H868" s="29">
        <f>H869+H875</f>
        <v>4574</v>
      </c>
      <c r="I868" s="14">
        <f t="shared" si="76"/>
        <v>2099.5</v>
      </c>
      <c r="J868" s="14">
        <f t="shared" si="77"/>
        <v>68.53974675957144</v>
      </c>
      <c r="K868" s="14">
        <f>H868/H923*100</f>
        <v>0.3302960395598469</v>
      </c>
    </row>
    <row r="869" spans="1:11" ht="15" outlineLevel="2">
      <c r="A869" s="11" t="s">
        <v>310</v>
      </c>
      <c r="B869" s="12" t="s">
        <v>520</v>
      </c>
      <c r="C869" s="12" t="s">
        <v>130</v>
      </c>
      <c r="D869" s="12" t="s">
        <v>111</v>
      </c>
      <c r="E869" s="12"/>
      <c r="F869" s="12"/>
      <c r="G869" s="30">
        <f aca="true" t="shared" si="78" ref="G869:H873">G870</f>
        <v>680</v>
      </c>
      <c r="H869" s="30">
        <f t="shared" si="78"/>
        <v>680</v>
      </c>
      <c r="I869" s="14">
        <f t="shared" si="76"/>
        <v>0</v>
      </c>
      <c r="J869" s="14">
        <f t="shared" si="77"/>
        <v>100</v>
      </c>
      <c r="K869" s="14">
        <f>H869/H923*100</f>
        <v>0.04910391493237776</v>
      </c>
    </row>
    <row r="870" spans="1:11" ht="102" outlineLevel="3">
      <c r="A870" s="11" t="s">
        <v>174</v>
      </c>
      <c r="B870" s="12" t="s">
        <v>520</v>
      </c>
      <c r="C870" s="12" t="s">
        <v>130</v>
      </c>
      <c r="D870" s="12" t="s">
        <v>111</v>
      </c>
      <c r="E870" s="12" t="s">
        <v>175</v>
      </c>
      <c r="F870" s="12"/>
      <c r="G870" s="30">
        <f t="shared" si="78"/>
        <v>680</v>
      </c>
      <c r="H870" s="30">
        <f t="shared" si="78"/>
        <v>680</v>
      </c>
      <c r="I870" s="14">
        <f t="shared" si="76"/>
        <v>0</v>
      </c>
      <c r="J870" s="14">
        <f t="shared" si="77"/>
        <v>100</v>
      </c>
      <c r="K870" s="14">
        <f>H870/H923*100</f>
        <v>0.04910391493237776</v>
      </c>
    </row>
    <row r="871" spans="1:11" ht="89.25" outlineLevel="5">
      <c r="A871" s="11" t="s">
        <v>176</v>
      </c>
      <c r="B871" s="12" t="s">
        <v>520</v>
      </c>
      <c r="C871" s="12" t="s">
        <v>130</v>
      </c>
      <c r="D871" s="12" t="s">
        <v>111</v>
      </c>
      <c r="E871" s="12" t="s">
        <v>177</v>
      </c>
      <c r="F871" s="12"/>
      <c r="G871" s="30">
        <f t="shared" si="78"/>
        <v>680</v>
      </c>
      <c r="H871" s="30">
        <f t="shared" si="78"/>
        <v>680</v>
      </c>
      <c r="I871" s="14">
        <f t="shared" si="76"/>
        <v>0</v>
      </c>
      <c r="J871" s="14">
        <f t="shared" si="77"/>
        <v>100</v>
      </c>
      <c r="K871" s="14">
        <f>H871/H923*100</f>
        <v>0.04910391493237776</v>
      </c>
    </row>
    <row r="872" spans="1:11" ht="63.75" outlineLevel="6">
      <c r="A872" s="11" t="s">
        <v>554</v>
      </c>
      <c r="B872" s="12" t="s">
        <v>520</v>
      </c>
      <c r="C872" s="12" t="s">
        <v>130</v>
      </c>
      <c r="D872" s="12" t="s">
        <v>111</v>
      </c>
      <c r="E872" s="12" t="s">
        <v>555</v>
      </c>
      <c r="F872" s="12"/>
      <c r="G872" s="30">
        <f t="shared" si="78"/>
        <v>680</v>
      </c>
      <c r="H872" s="30">
        <f t="shared" si="78"/>
        <v>680</v>
      </c>
      <c r="I872" s="14">
        <f t="shared" si="76"/>
        <v>0</v>
      </c>
      <c r="J872" s="14">
        <f t="shared" si="77"/>
        <v>100</v>
      </c>
      <c r="K872" s="14">
        <f>H872/H923*100</f>
        <v>0.04910391493237776</v>
      </c>
    </row>
    <row r="873" spans="1:11" ht="25.5" outlineLevel="7">
      <c r="A873" s="11" t="s">
        <v>73</v>
      </c>
      <c r="B873" s="12" t="s">
        <v>520</v>
      </c>
      <c r="C873" s="12" t="s">
        <v>130</v>
      </c>
      <c r="D873" s="12" t="s">
        <v>111</v>
      </c>
      <c r="E873" s="12" t="s">
        <v>555</v>
      </c>
      <c r="F873" s="12" t="s">
        <v>74</v>
      </c>
      <c r="G873" s="30">
        <f t="shared" si="78"/>
        <v>680</v>
      </c>
      <c r="H873" s="30">
        <f t="shared" si="78"/>
        <v>680</v>
      </c>
      <c r="I873" s="14">
        <f t="shared" si="76"/>
        <v>0</v>
      </c>
      <c r="J873" s="14">
        <f t="shared" si="77"/>
        <v>100</v>
      </c>
      <c r="K873" s="14">
        <f>H873/H923*100</f>
        <v>0.04910391493237776</v>
      </c>
    </row>
    <row r="874" spans="1:11" ht="38.25" outlineLevel="7">
      <c r="A874" s="11" t="s">
        <v>75</v>
      </c>
      <c r="B874" s="12" t="s">
        <v>520</v>
      </c>
      <c r="C874" s="12" t="s">
        <v>130</v>
      </c>
      <c r="D874" s="12" t="s">
        <v>111</v>
      </c>
      <c r="E874" s="12" t="s">
        <v>555</v>
      </c>
      <c r="F874" s="12" t="s">
        <v>76</v>
      </c>
      <c r="G874" s="30">
        <v>680</v>
      </c>
      <c r="H874" s="27">
        <v>680</v>
      </c>
      <c r="I874" s="14">
        <f t="shared" si="76"/>
        <v>0</v>
      </c>
      <c r="J874" s="14">
        <f t="shared" si="77"/>
        <v>100</v>
      </c>
      <c r="K874" s="14">
        <f>H874/H923*100</f>
        <v>0.04910391493237776</v>
      </c>
    </row>
    <row r="875" spans="1:11" ht="15" outlineLevel="2">
      <c r="A875" s="11" t="s">
        <v>182</v>
      </c>
      <c r="B875" s="12" t="s">
        <v>520</v>
      </c>
      <c r="C875" s="12" t="s">
        <v>130</v>
      </c>
      <c r="D875" s="12" t="s">
        <v>28</v>
      </c>
      <c r="E875" s="12"/>
      <c r="F875" s="12"/>
      <c r="G875" s="30">
        <f>G876</f>
        <v>5993.5</v>
      </c>
      <c r="H875" s="30">
        <f>H876</f>
        <v>3894</v>
      </c>
      <c r="I875" s="14">
        <f t="shared" si="76"/>
        <v>2099.5</v>
      </c>
      <c r="J875" s="14">
        <f t="shared" si="77"/>
        <v>64.97038458329857</v>
      </c>
      <c r="K875" s="14">
        <f>H875/H923*100</f>
        <v>0.2811921246274691</v>
      </c>
    </row>
    <row r="876" spans="1:11" ht="102" outlineLevel="3">
      <c r="A876" s="11" t="s">
        <v>174</v>
      </c>
      <c r="B876" s="12" t="s">
        <v>520</v>
      </c>
      <c r="C876" s="12" t="s">
        <v>130</v>
      </c>
      <c r="D876" s="12" t="s">
        <v>28</v>
      </c>
      <c r="E876" s="12" t="s">
        <v>175</v>
      </c>
      <c r="F876" s="12"/>
      <c r="G876" s="30">
        <f>G877</f>
        <v>5993.5</v>
      </c>
      <c r="H876" s="30">
        <f>H877</f>
        <v>3894</v>
      </c>
      <c r="I876" s="14">
        <f t="shared" si="76"/>
        <v>2099.5</v>
      </c>
      <c r="J876" s="14">
        <f t="shared" si="77"/>
        <v>64.97038458329857</v>
      </c>
      <c r="K876" s="14">
        <f>H876/H923*100</f>
        <v>0.2811921246274691</v>
      </c>
    </row>
    <row r="877" spans="1:11" ht="89.25" outlineLevel="5">
      <c r="A877" s="11" t="s">
        <v>176</v>
      </c>
      <c r="B877" s="12" t="s">
        <v>520</v>
      </c>
      <c r="C877" s="12" t="s">
        <v>130</v>
      </c>
      <c r="D877" s="12" t="s">
        <v>28</v>
      </c>
      <c r="E877" s="12" t="s">
        <v>177</v>
      </c>
      <c r="F877" s="12"/>
      <c r="G877" s="30">
        <f>G878+G881</f>
        <v>5993.5</v>
      </c>
      <c r="H877" s="30">
        <f>H878+H881</f>
        <v>3894</v>
      </c>
      <c r="I877" s="14">
        <f t="shared" si="76"/>
        <v>2099.5</v>
      </c>
      <c r="J877" s="14">
        <f t="shared" si="77"/>
        <v>64.97038458329857</v>
      </c>
      <c r="K877" s="14">
        <f>H877/H923*100</f>
        <v>0.2811921246274691</v>
      </c>
    </row>
    <row r="878" spans="1:11" ht="102" outlineLevel="6">
      <c r="A878" s="11" t="s">
        <v>556</v>
      </c>
      <c r="B878" s="12" t="s">
        <v>520</v>
      </c>
      <c r="C878" s="12" t="s">
        <v>130</v>
      </c>
      <c r="D878" s="12" t="s">
        <v>28</v>
      </c>
      <c r="E878" s="12" t="s">
        <v>557</v>
      </c>
      <c r="F878" s="12"/>
      <c r="G878" s="30">
        <f>G879</f>
        <v>152.5</v>
      </c>
      <c r="H878" s="30">
        <f>H879</f>
        <v>0</v>
      </c>
      <c r="I878" s="14">
        <f t="shared" si="76"/>
        <v>152.5</v>
      </c>
      <c r="J878" s="14">
        <f t="shared" si="77"/>
        <v>0</v>
      </c>
      <c r="K878" s="14">
        <f>H878/H923*100</f>
        <v>0</v>
      </c>
    </row>
    <row r="879" spans="1:11" ht="25.5" outlineLevel="7">
      <c r="A879" s="11" t="s">
        <v>73</v>
      </c>
      <c r="B879" s="12" t="s">
        <v>520</v>
      </c>
      <c r="C879" s="12" t="s">
        <v>130</v>
      </c>
      <c r="D879" s="12" t="s">
        <v>28</v>
      </c>
      <c r="E879" s="12" t="s">
        <v>557</v>
      </c>
      <c r="F879" s="12" t="s">
        <v>74</v>
      </c>
      <c r="G879" s="30">
        <f>G880</f>
        <v>152.5</v>
      </c>
      <c r="H879" s="30">
        <f>H880</f>
        <v>0</v>
      </c>
      <c r="I879" s="14">
        <f t="shared" si="76"/>
        <v>152.5</v>
      </c>
      <c r="J879" s="14">
        <f t="shared" si="77"/>
        <v>0</v>
      </c>
      <c r="K879" s="14">
        <f>H879/H923*100</f>
        <v>0</v>
      </c>
    </row>
    <row r="880" spans="1:11" ht="38.25" outlineLevel="7">
      <c r="A880" s="11" t="s">
        <v>75</v>
      </c>
      <c r="B880" s="12" t="s">
        <v>520</v>
      </c>
      <c r="C880" s="12" t="s">
        <v>130</v>
      </c>
      <c r="D880" s="12" t="s">
        <v>28</v>
      </c>
      <c r="E880" s="12" t="s">
        <v>557</v>
      </c>
      <c r="F880" s="12" t="s">
        <v>76</v>
      </c>
      <c r="G880" s="30">
        <v>152.5</v>
      </c>
      <c r="H880" s="27">
        <v>0</v>
      </c>
      <c r="I880" s="14">
        <f t="shared" si="76"/>
        <v>152.5</v>
      </c>
      <c r="J880" s="14">
        <f t="shared" si="77"/>
        <v>0</v>
      </c>
      <c r="K880" s="14">
        <f>H880/H923*100</f>
        <v>0</v>
      </c>
    </row>
    <row r="881" spans="1:11" ht="63.75" outlineLevel="6">
      <c r="A881" s="11" t="s">
        <v>558</v>
      </c>
      <c r="B881" s="12" t="s">
        <v>520</v>
      </c>
      <c r="C881" s="12" t="s">
        <v>130</v>
      </c>
      <c r="D881" s="12" t="s">
        <v>28</v>
      </c>
      <c r="E881" s="12" t="s">
        <v>559</v>
      </c>
      <c r="F881" s="12"/>
      <c r="G881" s="30">
        <f>G882</f>
        <v>5841</v>
      </c>
      <c r="H881" s="30">
        <f>H882</f>
        <v>3894</v>
      </c>
      <c r="I881" s="14">
        <f t="shared" si="76"/>
        <v>1947</v>
      </c>
      <c r="J881" s="14">
        <f t="shared" si="77"/>
        <v>66.66666666666666</v>
      </c>
      <c r="K881" s="14">
        <f>H881/H923*100</f>
        <v>0.2811921246274691</v>
      </c>
    </row>
    <row r="882" spans="1:11" ht="38.25" outlineLevel="7">
      <c r="A882" s="11" t="s">
        <v>321</v>
      </c>
      <c r="B882" s="12" t="s">
        <v>520</v>
      </c>
      <c r="C882" s="12" t="s">
        <v>130</v>
      </c>
      <c r="D882" s="12" t="s">
        <v>28</v>
      </c>
      <c r="E882" s="12" t="s">
        <v>559</v>
      </c>
      <c r="F882" s="12" t="s">
        <v>322</v>
      </c>
      <c r="G882" s="30">
        <f>G883</f>
        <v>5841</v>
      </c>
      <c r="H882" s="30">
        <f>H883</f>
        <v>3894</v>
      </c>
      <c r="I882" s="14">
        <f t="shared" si="76"/>
        <v>1947</v>
      </c>
      <c r="J882" s="14">
        <f t="shared" si="77"/>
        <v>66.66666666666666</v>
      </c>
      <c r="K882" s="14">
        <f>H882/H923*100</f>
        <v>0.2811921246274691</v>
      </c>
    </row>
    <row r="883" spans="1:11" ht="15" outlineLevel="7">
      <c r="A883" s="11" t="s">
        <v>473</v>
      </c>
      <c r="B883" s="12" t="s">
        <v>520</v>
      </c>
      <c r="C883" s="12" t="s">
        <v>130</v>
      </c>
      <c r="D883" s="12" t="s">
        <v>28</v>
      </c>
      <c r="E883" s="12" t="s">
        <v>559</v>
      </c>
      <c r="F883" s="12" t="s">
        <v>474</v>
      </c>
      <c r="G883" s="30">
        <v>5841</v>
      </c>
      <c r="H883" s="27">
        <v>3894</v>
      </c>
      <c r="I883" s="14">
        <f t="shared" si="76"/>
        <v>1947</v>
      </c>
      <c r="J883" s="14">
        <f t="shared" si="77"/>
        <v>66.66666666666666</v>
      </c>
      <c r="K883" s="14">
        <f>H883/H923*100</f>
        <v>0.2811921246274691</v>
      </c>
    </row>
    <row r="884" spans="1:11" ht="51">
      <c r="A884" s="9" t="s">
        <v>560</v>
      </c>
      <c r="B884" s="10" t="s">
        <v>561</v>
      </c>
      <c r="C884" s="10"/>
      <c r="D884" s="10"/>
      <c r="E884" s="10"/>
      <c r="F884" s="10"/>
      <c r="G884" s="29">
        <f aca="true" t="shared" si="79" ref="G884:H888">G885</f>
        <v>2933.1</v>
      </c>
      <c r="H884" s="29">
        <f t="shared" si="79"/>
        <v>2920.2999999999997</v>
      </c>
      <c r="I884" s="14">
        <f t="shared" si="76"/>
        <v>12.800000000000182</v>
      </c>
      <c r="J884" s="14">
        <f t="shared" si="77"/>
        <v>99.56360165013125</v>
      </c>
      <c r="K884" s="14">
        <f>H884/H923*100</f>
        <v>0.21087965114268054</v>
      </c>
    </row>
    <row r="885" spans="1:11" ht="15" outlineLevel="1">
      <c r="A885" s="9" t="s">
        <v>11</v>
      </c>
      <c r="B885" s="10" t="s">
        <v>561</v>
      </c>
      <c r="C885" s="10" t="s">
        <v>12</v>
      </c>
      <c r="D885" s="10"/>
      <c r="E885" s="10"/>
      <c r="F885" s="10"/>
      <c r="G885" s="29">
        <f t="shared" si="79"/>
        <v>2933.1</v>
      </c>
      <c r="H885" s="29">
        <f t="shared" si="79"/>
        <v>2920.2999999999997</v>
      </c>
      <c r="I885" s="14">
        <f t="shared" si="76"/>
        <v>12.800000000000182</v>
      </c>
      <c r="J885" s="14">
        <f t="shared" si="77"/>
        <v>99.56360165013125</v>
      </c>
      <c r="K885" s="14">
        <f>H885/H923*100</f>
        <v>0.21087965114268054</v>
      </c>
    </row>
    <row r="886" spans="1:11" ht="51" outlineLevel="2">
      <c r="A886" s="11" t="s">
        <v>562</v>
      </c>
      <c r="B886" s="12" t="s">
        <v>561</v>
      </c>
      <c r="C886" s="12" t="s">
        <v>12</v>
      </c>
      <c r="D886" s="12" t="s">
        <v>502</v>
      </c>
      <c r="E886" s="12"/>
      <c r="F886" s="12"/>
      <c r="G886" s="30">
        <f t="shared" si="79"/>
        <v>2933.1</v>
      </c>
      <c r="H886" s="30">
        <f t="shared" si="79"/>
        <v>2920.2999999999997</v>
      </c>
      <c r="I886" s="14">
        <f t="shared" si="76"/>
        <v>12.800000000000182</v>
      </c>
      <c r="J886" s="14">
        <f t="shared" si="77"/>
        <v>99.56360165013125</v>
      </c>
      <c r="K886" s="14">
        <f>H886/H923*100</f>
        <v>0.21087965114268054</v>
      </c>
    </row>
    <row r="887" spans="1:11" ht="15" outlineLevel="3">
      <c r="A887" s="11" t="s">
        <v>47</v>
      </c>
      <c r="B887" s="12" t="s">
        <v>561</v>
      </c>
      <c r="C887" s="12" t="s">
        <v>12</v>
      </c>
      <c r="D887" s="12" t="s">
        <v>502</v>
      </c>
      <c r="E887" s="12" t="s">
        <v>48</v>
      </c>
      <c r="F887" s="12"/>
      <c r="G887" s="30">
        <f t="shared" si="79"/>
        <v>2933.1</v>
      </c>
      <c r="H887" s="30">
        <f t="shared" si="79"/>
        <v>2920.2999999999997</v>
      </c>
      <c r="I887" s="14">
        <f t="shared" si="76"/>
        <v>12.800000000000182</v>
      </c>
      <c r="J887" s="14">
        <f t="shared" si="77"/>
        <v>99.56360165013125</v>
      </c>
      <c r="K887" s="14">
        <f>H887/H923*100</f>
        <v>0.21087965114268054</v>
      </c>
    </row>
    <row r="888" spans="1:11" ht="15" outlineLevel="4">
      <c r="A888" s="11" t="s">
        <v>563</v>
      </c>
      <c r="B888" s="12" t="s">
        <v>561</v>
      </c>
      <c r="C888" s="12" t="s">
        <v>12</v>
      </c>
      <c r="D888" s="12" t="s">
        <v>502</v>
      </c>
      <c r="E888" s="12" t="s">
        <v>564</v>
      </c>
      <c r="F888" s="12"/>
      <c r="G888" s="30">
        <f t="shared" si="79"/>
        <v>2933.1</v>
      </c>
      <c r="H888" s="30">
        <f t="shared" si="79"/>
        <v>2920.2999999999997</v>
      </c>
      <c r="I888" s="14">
        <f t="shared" si="76"/>
        <v>12.800000000000182</v>
      </c>
      <c r="J888" s="14">
        <f t="shared" si="77"/>
        <v>99.56360165013125</v>
      </c>
      <c r="K888" s="14">
        <f>H888/H923*100</f>
        <v>0.21087965114268054</v>
      </c>
    </row>
    <row r="889" spans="1:11" ht="15" outlineLevel="5">
      <c r="A889" s="11" t="s">
        <v>563</v>
      </c>
      <c r="B889" s="12" t="s">
        <v>561</v>
      </c>
      <c r="C889" s="12" t="s">
        <v>12</v>
      </c>
      <c r="D889" s="12" t="s">
        <v>502</v>
      </c>
      <c r="E889" s="12" t="s">
        <v>564</v>
      </c>
      <c r="F889" s="12"/>
      <c r="G889" s="30">
        <f>G890+G893+G896+G899+G902</f>
        <v>2933.1</v>
      </c>
      <c r="H889" s="30">
        <f>H890+H893+H896+H899+H902</f>
        <v>2920.2999999999997</v>
      </c>
      <c r="I889" s="14">
        <f t="shared" si="76"/>
        <v>12.800000000000182</v>
      </c>
      <c r="J889" s="14">
        <f t="shared" si="77"/>
        <v>99.56360165013125</v>
      </c>
      <c r="K889" s="14">
        <f>H889/H923*100</f>
        <v>0.21087965114268054</v>
      </c>
    </row>
    <row r="890" spans="1:11" ht="25.5" outlineLevel="6">
      <c r="A890" s="11" t="s">
        <v>565</v>
      </c>
      <c r="B890" s="12" t="s">
        <v>561</v>
      </c>
      <c r="C890" s="12" t="s">
        <v>12</v>
      </c>
      <c r="D890" s="12" t="s">
        <v>502</v>
      </c>
      <c r="E890" s="12" t="s">
        <v>566</v>
      </c>
      <c r="F890" s="12"/>
      <c r="G890" s="30">
        <f>G891</f>
        <v>1413.8</v>
      </c>
      <c r="H890" s="30">
        <f>H891</f>
        <v>1413.7</v>
      </c>
      <c r="I890" s="14">
        <f t="shared" si="76"/>
        <v>0.09999999999990905</v>
      </c>
      <c r="J890" s="14">
        <f t="shared" si="77"/>
        <v>99.9929268637714</v>
      </c>
      <c r="K890" s="14">
        <f>H890/H923*100</f>
        <v>0.10208559491162125</v>
      </c>
    </row>
    <row r="891" spans="1:11" ht="76.5" outlineLevel="7">
      <c r="A891" s="11" t="s">
        <v>23</v>
      </c>
      <c r="B891" s="12" t="s">
        <v>561</v>
      </c>
      <c r="C891" s="12" t="s">
        <v>12</v>
      </c>
      <c r="D891" s="12" t="s">
        <v>502</v>
      </c>
      <c r="E891" s="12" t="s">
        <v>566</v>
      </c>
      <c r="F891" s="12" t="s">
        <v>24</v>
      </c>
      <c r="G891" s="30">
        <f>G892</f>
        <v>1413.8</v>
      </c>
      <c r="H891" s="30">
        <f>H892</f>
        <v>1413.7</v>
      </c>
      <c r="I891" s="14">
        <f t="shared" si="76"/>
        <v>0.09999999999990905</v>
      </c>
      <c r="J891" s="14">
        <f t="shared" si="77"/>
        <v>99.9929268637714</v>
      </c>
      <c r="K891" s="14">
        <f>H891/H923*100</f>
        <v>0.10208559491162125</v>
      </c>
    </row>
    <row r="892" spans="1:11" ht="25.5" outlineLevel="7">
      <c r="A892" s="11" t="s">
        <v>25</v>
      </c>
      <c r="B892" s="12" t="s">
        <v>561</v>
      </c>
      <c r="C892" s="12" t="s">
        <v>12</v>
      </c>
      <c r="D892" s="12" t="s">
        <v>502</v>
      </c>
      <c r="E892" s="12" t="s">
        <v>566</v>
      </c>
      <c r="F892" s="12" t="s">
        <v>26</v>
      </c>
      <c r="G892" s="30">
        <v>1413.8</v>
      </c>
      <c r="H892" s="27">
        <v>1413.7</v>
      </c>
      <c r="I892" s="14">
        <f t="shared" si="76"/>
        <v>0.09999999999990905</v>
      </c>
      <c r="J892" s="14">
        <f t="shared" si="77"/>
        <v>99.9929268637714</v>
      </c>
      <c r="K892" s="14">
        <f>H892/H923*100</f>
        <v>0.10208559491162125</v>
      </c>
    </row>
    <row r="893" spans="1:11" ht="25.5" outlineLevel="6">
      <c r="A893" s="11" t="s">
        <v>567</v>
      </c>
      <c r="B893" s="12" t="s">
        <v>561</v>
      </c>
      <c r="C893" s="12" t="s">
        <v>12</v>
      </c>
      <c r="D893" s="12" t="s">
        <v>502</v>
      </c>
      <c r="E893" s="12" t="s">
        <v>568</v>
      </c>
      <c r="F893" s="12"/>
      <c r="G893" s="30">
        <f>G894</f>
        <v>953.8</v>
      </c>
      <c r="H893" s="30">
        <f>H894</f>
        <v>953.8</v>
      </c>
      <c r="I893" s="14">
        <f t="shared" si="76"/>
        <v>0</v>
      </c>
      <c r="J893" s="14">
        <f t="shared" si="77"/>
        <v>100</v>
      </c>
      <c r="K893" s="14">
        <f>H893/H923*100</f>
        <v>0.06887546185662045</v>
      </c>
    </row>
    <row r="894" spans="1:11" ht="76.5" outlineLevel="7">
      <c r="A894" s="11" t="s">
        <v>23</v>
      </c>
      <c r="B894" s="12" t="s">
        <v>561</v>
      </c>
      <c r="C894" s="12" t="s">
        <v>12</v>
      </c>
      <c r="D894" s="12" t="s">
        <v>502</v>
      </c>
      <c r="E894" s="12" t="s">
        <v>568</v>
      </c>
      <c r="F894" s="12" t="s">
        <v>24</v>
      </c>
      <c r="G894" s="30">
        <f>G895</f>
        <v>953.8</v>
      </c>
      <c r="H894" s="30">
        <f>H895</f>
        <v>953.8</v>
      </c>
      <c r="I894" s="14">
        <f t="shared" si="76"/>
        <v>0</v>
      </c>
      <c r="J894" s="14">
        <f t="shared" si="77"/>
        <v>100</v>
      </c>
      <c r="K894" s="14">
        <f>H894/H923*100</f>
        <v>0.06887546185662045</v>
      </c>
    </row>
    <row r="895" spans="1:11" ht="25.5" outlineLevel="7">
      <c r="A895" s="11" t="s">
        <v>25</v>
      </c>
      <c r="B895" s="12" t="s">
        <v>561</v>
      </c>
      <c r="C895" s="12" t="s">
        <v>12</v>
      </c>
      <c r="D895" s="12" t="s">
        <v>502</v>
      </c>
      <c r="E895" s="12" t="s">
        <v>568</v>
      </c>
      <c r="F895" s="12" t="s">
        <v>26</v>
      </c>
      <c r="G895" s="30">
        <v>953.8</v>
      </c>
      <c r="H895" s="27">
        <v>953.8</v>
      </c>
      <c r="I895" s="14">
        <f t="shared" si="76"/>
        <v>0</v>
      </c>
      <c r="J895" s="14">
        <f t="shared" si="77"/>
        <v>100</v>
      </c>
      <c r="K895" s="14">
        <f>H895/H923*100</f>
        <v>0.06887546185662045</v>
      </c>
    </row>
    <row r="896" spans="1:11" ht="25.5" outlineLevel="6">
      <c r="A896" s="11" t="s">
        <v>569</v>
      </c>
      <c r="B896" s="12" t="s">
        <v>561</v>
      </c>
      <c r="C896" s="12" t="s">
        <v>12</v>
      </c>
      <c r="D896" s="12" t="s">
        <v>502</v>
      </c>
      <c r="E896" s="12" t="s">
        <v>570</v>
      </c>
      <c r="F896" s="12"/>
      <c r="G896" s="30">
        <f>G897</f>
        <v>47.8</v>
      </c>
      <c r="H896" s="30">
        <f>H897</f>
        <v>43.2</v>
      </c>
      <c r="I896" s="14">
        <f t="shared" si="76"/>
        <v>4.599999999999994</v>
      </c>
      <c r="J896" s="14">
        <f t="shared" si="77"/>
        <v>90.37656903765692</v>
      </c>
      <c r="K896" s="14">
        <f>H896/H923*100</f>
        <v>0.0031195428309981166</v>
      </c>
    </row>
    <row r="897" spans="1:11" ht="38.25" outlineLevel="7">
      <c r="A897" s="11" t="s">
        <v>37</v>
      </c>
      <c r="B897" s="12" t="s">
        <v>561</v>
      </c>
      <c r="C897" s="12" t="s">
        <v>12</v>
      </c>
      <c r="D897" s="12" t="s">
        <v>502</v>
      </c>
      <c r="E897" s="12" t="s">
        <v>570</v>
      </c>
      <c r="F897" s="12" t="s">
        <v>38</v>
      </c>
      <c r="G897" s="30">
        <f>G898</f>
        <v>47.8</v>
      </c>
      <c r="H897" s="30">
        <f>H898</f>
        <v>43.2</v>
      </c>
      <c r="I897" s="14">
        <f t="shared" si="76"/>
        <v>4.599999999999994</v>
      </c>
      <c r="J897" s="14">
        <f t="shared" si="77"/>
        <v>90.37656903765692</v>
      </c>
      <c r="K897" s="14">
        <f>H897/H923*100</f>
        <v>0.0031195428309981166</v>
      </c>
    </row>
    <row r="898" spans="1:11" ht="38.25" outlineLevel="7">
      <c r="A898" s="11" t="s">
        <v>39</v>
      </c>
      <c r="B898" s="12" t="s">
        <v>561</v>
      </c>
      <c r="C898" s="12" t="s">
        <v>12</v>
      </c>
      <c r="D898" s="12" t="s">
        <v>502</v>
      </c>
      <c r="E898" s="12" t="s">
        <v>570</v>
      </c>
      <c r="F898" s="12" t="s">
        <v>40</v>
      </c>
      <c r="G898" s="30">
        <v>47.8</v>
      </c>
      <c r="H898" s="27">
        <v>43.2</v>
      </c>
      <c r="I898" s="14">
        <f t="shared" si="76"/>
        <v>4.599999999999994</v>
      </c>
      <c r="J898" s="14">
        <f t="shared" si="77"/>
        <v>90.37656903765692</v>
      </c>
      <c r="K898" s="14">
        <f>H898/H923*100</f>
        <v>0.0031195428309981166</v>
      </c>
    </row>
    <row r="899" spans="1:11" ht="51" outlineLevel="6">
      <c r="A899" s="11" t="s">
        <v>571</v>
      </c>
      <c r="B899" s="12" t="s">
        <v>561</v>
      </c>
      <c r="C899" s="12" t="s">
        <v>12</v>
      </c>
      <c r="D899" s="12" t="s">
        <v>502</v>
      </c>
      <c r="E899" s="12" t="s">
        <v>572</v>
      </c>
      <c r="F899" s="12"/>
      <c r="G899" s="30">
        <f>G900</f>
        <v>495</v>
      </c>
      <c r="H899" s="30">
        <f>H900</f>
        <v>486.9</v>
      </c>
      <c r="I899" s="14">
        <f t="shared" si="76"/>
        <v>8.100000000000023</v>
      </c>
      <c r="J899" s="14">
        <f t="shared" si="77"/>
        <v>98.36363636363636</v>
      </c>
      <c r="K899" s="14">
        <f>H899/H923*100</f>
        <v>0.035159847324374605</v>
      </c>
    </row>
    <row r="900" spans="1:11" ht="76.5" outlineLevel="7">
      <c r="A900" s="11" t="s">
        <v>23</v>
      </c>
      <c r="B900" s="12" t="s">
        <v>561</v>
      </c>
      <c r="C900" s="12" t="s">
        <v>12</v>
      </c>
      <c r="D900" s="12" t="s">
        <v>502</v>
      </c>
      <c r="E900" s="12" t="s">
        <v>572</v>
      </c>
      <c r="F900" s="12" t="s">
        <v>24</v>
      </c>
      <c r="G900" s="30">
        <f>G901</f>
        <v>495</v>
      </c>
      <c r="H900" s="30">
        <f>H901</f>
        <v>486.9</v>
      </c>
      <c r="I900" s="14">
        <f t="shared" si="76"/>
        <v>8.100000000000023</v>
      </c>
      <c r="J900" s="14">
        <f t="shared" si="77"/>
        <v>98.36363636363636</v>
      </c>
      <c r="K900" s="14">
        <f>H900/H923*100</f>
        <v>0.035159847324374605</v>
      </c>
    </row>
    <row r="901" spans="1:11" ht="25.5" outlineLevel="7">
      <c r="A901" s="11" t="s">
        <v>25</v>
      </c>
      <c r="B901" s="12" t="s">
        <v>561</v>
      </c>
      <c r="C901" s="12" t="s">
        <v>12</v>
      </c>
      <c r="D901" s="12" t="s">
        <v>502</v>
      </c>
      <c r="E901" s="12" t="s">
        <v>572</v>
      </c>
      <c r="F901" s="12" t="s">
        <v>26</v>
      </c>
      <c r="G901" s="30">
        <v>495</v>
      </c>
      <c r="H901" s="27">
        <v>486.9</v>
      </c>
      <c r="I901" s="14">
        <f t="shared" si="76"/>
        <v>8.100000000000023</v>
      </c>
      <c r="J901" s="14">
        <f t="shared" si="77"/>
        <v>98.36363636363636</v>
      </c>
      <c r="K901" s="14">
        <f>H901/H923*100</f>
        <v>0.035159847324374605</v>
      </c>
    </row>
    <row r="902" spans="1:11" ht="51" outlineLevel="6">
      <c r="A902" s="11" t="s">
        <v>573</v>
      </c>
      <c r="B902" s="12" t="s">
        <v>561</v>
      </c>
      <c r="C902" s="12" t="s">
        <v>12</v>
      </c>
      <c r="D902" s="12" t="s">
        <v>502</v>
      </c>
      <c r="E902" s="12" t="s">
        <v>574</v>
      </c>
      <c r="F902" s="12"/>
      <c r="G902" s="30">
        <f>G903</f>
        <v>22.7</v>
      </c>
      <c r="H902" s="30">
        <f>H903</f>
        <v>22.7</v>
      </c>
      <c r="I902" s="14">
        <f t="shared" si="76"/>
        <v>0</v>
      </c>
      <c r="J902" s="14">
        <f t="shared" si="77"/>
        <v>100</v>
      </c>
      <c r="K902" s="14">
        <f>H902/H923*100</f>
        <v>0.00163920421906614</v>
      </c>
    </row>
    <row r="903" spans="1:11" ht="76.5" outlineLevel="7">
      <c r="A903" s="11" t="s">
        <v>23</v>
      </c>
      <c r="B903" s="12" t="s">
        <v>561</v>
      </c>
      <c r="C903" s="12" t="s">
        <v>12</v>
      </c>
      <c r="D903" s="12" t="s">
        <v>502</v>
      </c>
      <c r="E903" s="12" t="s">
        <v>574</v>
      </c>
      <c r="F903" s="12" t="s">
        <v>24</v>
      </c>
      <c r="G903" s="30">
        <f>G904</f>
        <v>22.7</v>
      </c>
      <c r="H903" s="30">
        <f>H904</f>
        <v>22.7</v>
      </c>
      <c r="I903" s="14">
        <f t="shared" si="76"/>
        <v>0</v>
      </c>
      <c r="J903" s="14">
        <f t="shared" si="77"/>
        <v>100</v>
      </c>
      <c r="K903" s="14">
        <f>H903/H923*100</f>
        <v>0.00163920421906614</v>
      </c>
    </row>
    <row r="904" spans="1:11" ht="25.5" outlineLevel="7">
      <c r="A904" s="11" t="s">
        <v>25</v>
      </c>
      <c r="B904" s="12" t="s">
        <v>561</v>
      </c>
      <c r="C904" s="12" t="s">
        <v>12</v>
      </c>
      <c r="D904" s="12" t="s">
        <v>502</v>
      </c>
      <c r="E904" s="12" t="s">
        <v>574</v>
      </c>
      <c r="F904" s="12" t="s">
        <v>26</v>
      </c>
      <c r="G904" s="30">
        <v>22.7</v>
      </c>
      <c r="H904" s="27">
        <v>22.7</v>
      </c>
      <c r="I904" s="14">
        <f t="shared" si="76"/>
        <v>0</v>
      </c>
      <c r="J904" s="14">
        <f t="shared" si="77"/>
        <v>100</v>
      </c>
      <c r="K904" s="14">
        <f>H904/H923*100</f>
        <v>0.00163920421906614</v>
      </c>
    </row>
    <row r="905" spans="1:11" ht="25.5">
      <c r="A905" s="9" t="s">
        <v>575</v>
      </c>
      <c r="B905" s="10" t="s">
        <v>576</v>
      </c>
      <c r="C905" s="10"/>
      <c r="D905" s="10"/>
      <c r="E905" s="10"/>
      <c r="F905" s="10"/>
      <c r="G905" s="29">
        <f aca="true" t="shared" si="80" ref="G905:H909">G906</f>
        <v>4072.6000000000004</v>
      </c>
      <c r="H905" s="29">
        <f t="shared" si="80"/>
        <v>4012.9</v>
      </c>
      <c r="I905" s="14">
        <f t="shared" si="76"/>
        <v>59.70000000000027</v>
      </c>
      <c r="J905" s="14">
        <f t="shared" si="77"/>
        <v>98.53410597652605</v>
      </c>
      <c r="K905" s="14">
        <f>H905/H923*100</f>
        <v>0.2897780885766746</v>
      </c>
    </row>
    <row r="906" spans="1:11" ht="15" outlineLevel="1">
      <c r="A906" s="9" t="s">
        <v>11</v>
      </c>
      <c r="B906" s="10" t="s">
        <v>576</v>
      </c>
      <c r="C906" s="10" t="s">
        <v>12</v>
      </c>
      <c r="D906" s="10"/>
      <c r="E906" s="10"/>
      <c r="F906" s="10"/>
      <c r="G906" s="29">
        <f t="shared" si="80"/>
        <v>4072.6000000000004</v>
      </c>
      <c r="H906" s="29">
        <f t="shared" si="80"/>
        <v>4012.9</v>
      </c>
      <c r="I906" s="14">
        <f t="shared" si="76"/>
        <v>59.70000000000027</v>
      </c>
      <c r="J906" s="14">
        <f t="shared" si="77"/>
        <v>98.53410597652605</v>
      </c>
      <c r="K906" s="14">
        <f>H906/H923*100</f>
        <v>0.2897780885766746</v>
      </c>
    </row>
    <row r="907" spans="1:11" ht="63.75" outlineLevel="2">
      <c r="A907" s="11" t="s">
        <v>577</v>
      </c>
      <c r="B907" s="12" t="s">
        <v>576</v>
      </c>
      <c r="C907" s="12" t="s">
        <v>12</v>
      </c>
      <c r="D907" s="12" t="s">
        <v>111</v>
      </c>
      <c r="E907" s="12"/>
      <c r="F907" s="12"/>
      <c r="G907" s="30">
        <f t="shared" si="80"/>
        <v>4072.6000000000004</v>
      </c>
      <c r="H907" s="30">
        <f t="shared" si="80"/>
        <v>4012.9</v>
      </c>
      <c r="I907" s="14">
        <f t="shared" si="76"/>
        <v>59.70000000000027</v>
      </c>
      <c r="J907" s="14">
        <f t="shared" si="77"/>
        <v>98.53410597652605</v>
      </c>
      <c r="K907" s="14">
        <f>H907/H923*100</f>
        <v>0.2897780885766746</v>
      </c>
    </row>
    <row r="908" spans="1:11" ht="15" outlineLevel="3">
      <c r="A908" s="11" t="s">
        <v>47</v>
      </c>
      <c r="B908" s="12" t="s">
        <v>576</v>
      </c>
      <c r="C908" s="12" t="s">
        <v>12</v>
      </c>
      <c r="D908" s="12" t="s">
        <v>111</v>
      </c>
      <c r="E908" s="12" t="s">
        <v>48</v>
      </c>
      <c r="F908" s="12"/>
      <c r="G908" s="30">
        <f t="shared" si="80"/>
        <v>4072.6000000000004</v>
      </c>
      <c r="H908" s="30">
        <f t="shared" si="80"/>
        <v>4012.9</v>
      </c>
      <c r="I908" s="14">
        <f t="shared" si="76"/>
        <v>59.70000000000027</v>
      </c>
      <c r="J908" s="14">
        <f t="shared" si="77"/>
        <v>98.53410597652605</v>
      </c>
      <c r="K908" s="14">
        <f>H908/H923*100</f>
        <v>0.2897780885766746</v>
      </c>
    </row>
    <row r="909" spans="1:11" ht="38.25" outlineLevel="4">
      <c r="A909" s="11" t="s">
        <v>578</v>
      </c>
      <c r="B909" s="12" t="s">
        <v>576</v>
      </c>
      <c r="C909" s="12" t="s">
        <v>12</v>
      </c>
      <c r="D909" s="12" t="s">
        <v>111</v>
      </c>
      <c r="E909" s="12" t="s">
        <v>579</v>
      </c>
      <c r="F909" s="12"/>
      <c r="G909" s="30">
        <f t="shared" si="80"/>
        <v>4072.6000000000004</v>
      </c>
      <c r="H909" s="30">
        <f t="shared" si="80"/>
        <v>4012.9</v>
      </c>
      <c r="I909" s="14">
        <f t="shared" si="76"/>
        <v>59.70000000000027</v>
      </c>
      <c r="J909" s="14">
        <f t="shared" si="77"/>
        <v>98.53410597652605</v>
      </c>
      <c r="K909" s="14">
        <f>H909/H923*100</f>
        <v>0.2897780885766746</v>
      </c>
    </row>
    <row r="910" spans="1:11" ht="38.25" outlineLevel="5">
      <c r="A910" s="11" t="s">
        <v>578</v>
      </c>
      <c r="B910" s="12" t="s">
        <v>576</v>
      </c>
      <c r="C910" s="12" t="s">
        <v>12</v>
      </c>
      <c r="D910" s="12" t="s">
        <v>111</v>
      </c>
      <c r="E910" s="12" t="s">
        <v>579</v>
      </c>
      <c r="F910" s="12"/>
      <c r="G910" s="30">
        <f>G911+G914+G917+G920</f>
        <v>4072.6000000000004</v>
      </c>
      <c r="H910" s="30">
        <f>H911+H914+H917+H920</f>
        <v>4012.9</v>
      </c>
      <c r="I910" s="14">
        <f t="shared" si="76"/>
        <v>59.70000000000027</v>
      </c>
      <c r="J910" s="14">
        <f t="shared" si="77"/>
        <v>98.53410597652605</v>
      </c>
      <c r="K910" s="14">
        <f>H910/H923*100</f>
        <v>0.2897780885766746</v>
      </c>
    </row>
    <row r="911" spans="1:11" ht="38.25" outlineLevel="6">
      <c r="A911" s="11" t="s">
        <v>580</v>
      </c>
      <c r="B911" s="12" t="s">
        <v>576</v>
      </c>
      <c r="C911" s="12" t="s">
        <v>12</v>
      </c>
      <c r="D911" s="12" t="s">
        <v>111</v>
      </c>
      <c r="E911" s="12" t="s">
        <v>581</v>
      </c>
      <c r="F911" s="12"/>
      <c r="G911" s="30">
        <f>G912</f>
        <v>2475.3</v>
      </c>
      <c r="H911" s="30">
        <f>H912</f>
        <v>2475.3</v>
      </c>
      <c r="I911" s="14">
        <f t="shared" si="76"/>
        <v>0</v>
      </c>
      <c r="J911" s="14">
        <f t="shared" si="77"/>
        <v>100</v>
      </c>
      <c r="K911" s="14">
        <f>H911/H923*100</f>
        <v>0.17874547151781572</v>
      </c>
    </row>
    <row r="912" spans="1:11" ht="76.5" outlineLevel="7">
      <c r="A912" s="11" t="s">
        <v>23</v>
      </c>
      <c r="B912" s="12" t="s">
        <v>576</v>
      </c>
      <c r="C912" s="12" t="s">
        <v>12</v>
      </c>
      <c r="D912" s="12" t="s">
        <v>111</v>
      </c>
      <c r="E912" s="12" t="s">
        <v>581</v>
      </c>
      <c r="F912" s="12" t="s">
        <v>24</v>
      </c>
      <c r="G912" s="30">
        <f>G913</f>
        <v>2475.3</v>
      </c>
      <c r="H912" s="30">
        <f>H913</f>
        <v>2475.3</v>
      </c>
      <c r="I912" s="14">
        <f t="shared" si="76"/>
        <v>0</v>
      </c>
      <c r="J912" s="14">
        <f t="shared" si="77"/>
        <v>100</v>
      </c>
      <c r="K912" s="14">
        <f>H912/H923*100</f>
        <v>0.17874547151781572</v>
      </c>
    </row>
    <row r="913" spans="1:11" ht="25.5" outlineLevel="7">
      <c r="A913" s="11" t="s">
        <v>25</v>
      </c>
      <c r="B913" s="12" t="s">
        <v>576</v>
      </c>
      <c r="C913" s="12" t="s">
        <v>12</v>
      </c>
      <c r="D913" s="12" t="s">
        <v>111</v>
      </c>
      <c r="E913" s="12" t="s">
        <v>581</v>
      </c>
      <c r="F913" s="12" t="s">
        <v>26</v>
      </c>
      <c r="G913" s="30">
        <v>2475.3</v>
      </c>
      <c r="H913" s="27">
        <v>2475.3</v>
      </c>
      <c r="I913" s="14">
        <f t="shared" si="76"/>
        <v>0</v>
      </c>
      <c r="J913" s="14">
        <f t="shared" si="77"/>
        <v>100</v>
      </c>
      <c r="K913" s="14">
        <f>H913/H923*100</f>
        <v>0.17874547151781572</v>
      </c>
    </row>
    <row r="914" spans="1:11" ht="51" outlineLevel="6">
      <c r="A914" s="11" t="s">
        <v>582</v>
      </c>
      <c r="B914" s="12" t="s">
        <v>576</v>
      </c>
      <c r="C914" s="12" t="s">
        <v>12</v>
      </c>
      <c r="D914" s="12" t="s">
        <v>111</v>
      </c>
      <c r="E914" s="12" t="s">
        <v>583</v>
      </c>
      <c r="F914" s="12"/>
      <c r="G914" s="30">
        <f>G915</f>
        <v>1382.4</v>
      </c>
      <c r="H914" s="30">
        <f>H915</f>
        <v>1346.3</v>
      </c>
      <c r="I914" s="14">
        <f t="shared" si="76"/>
        <v>36.100000000000136</v>
      </c>
      <c r="J914" s="14">
        <f t="shared" si="77"/>
        <v>97.38859953703702</v>
      </c>
      <c r="K914" s="14">
        <f>H914/H923*100</f>
        <v>0.09721853040214733</v>
      </c>
    </row>
    <row r="915" spans="1:11" ht="76.5" outlineLevel="7">
      <c r="A915" s="11" t="s">
        <v>23</v>
      </c>
      <c r="B915" s="12" t="s">
        <v>576</v>
      </c>
      <c r="C915" s="12" t="s">
        <v>12</v>
      </c>
      <c r="D915" s="12" t="s">
        <v>111</v>
      </c>
      <c r="E915" s="12" t="s">
        <v>583</v>
      </c>
      <c r="F915" s="12" t="s">
        <v>24</v>
      </c>
      <c r="G915" s="30">
        <f>G916</f>
        <v>1382.4</v>
      </c>
      <c r="H915" s="30">
        <f>H916</f>
        <v>1346.3</v>
      </c>
      <c r="I915" s="14">
        <f t="shared" si="76"/>
        <v>36.100000000000136</v>
      </c>
      <c r="J915" s="14">
        <f t="shared" si="77"/>
        <v>97.38859953703702</v>
      </c>
      <c r="K915" s="14">
        <f>H915/H923*100</f>
        <v>0.09721853040214733</v>
      </c>
    </row>
    <row r="916" spans="1:11" ht="25.5" outlineLevel="7">
      <c r="A916" s="11" t="s">
        <v>25</v>
      </c>
      <c r="B916" s="12" t="s">
        <v>576</v>
      </c>
      <c r="C916" s="12" t="s">
        <v>12</v>
      </c>
      <c r="D916" s="12" t="s">
        <v>111</v>
      </c>
      <c r="E916" s="12" t="s">
        <v>583</v>
      </c>
      <c r="F916" s="12" t="s">
        <v>26</v>
      </c>
      <c r="G916" s="30">
        <v>1382.4</v>
      </c>
      <c r="H916" s="27">
        <v>1346.3</v>
      </c>
      <c r="I916" s="14">
        <f t="shared" si="76"/>
        <v>36.100000000000136</v>
      </c>
      <c r="J916" s="14">
        <f t="shared" si="77"/>
        <v>97.38859953703702</v>
      </c>
      <c r="K916" s="14">
        <f>H916/H923*100</f>
        <v>0.09721853040214733</v>
      </c>
    </row>
    <row r="917" spans="1:11" ht="51" outlineLevel="6">
      <c r="A917" s="11" t="s">
        <v>584</v>
      </c>
      <c r="B917" s="12" t="s">
        <v>576</v>
      </c>
      <c r="C917" s="12" t="s">
        <v>12</v>
      </c>
      <c r="D917" s="12" t="s">
        <v>111</v>
      </c>
      <c r="E917" s="12" t="s">
        <v>585</v>
      </c>
      <c r="F917" s="12"/>
      <c r="G917" s="30">
        <f>G918</f>
        <v>182.8</v>
      </c>
      <c r="H917" s="30">
        <f>H918</f>
        <v>159.2</v>
      </c>
      <c r="I917" s="14">
        <f t="shared" si="76"/>
        <v>23.600000000000023</v>
      </c>
      <c r="J917" s="14">
        <f t="shared" si="77"/>
        <v>87.08971553610502</v>
      </c>
      <c r="K917" s="14">
        <f>H917/H923*100</f>
        <v>0.011496093025344909</v>
      </c>
    </row>
    <row r="918" spans="1:11" ht="38.25" outlineLevel="7">
      <c r="A918" s="11" t="s">
        <v>37</v>
      </c>
      <c r="B918" s="12" t="s">
        <v>576</v>
      </c>
      <c r="C918" s="12" t="s">
        <v>12</v>
      </c>
      <c r="D918" s="12" t="s">
        <v>111</v>
      </c>
      <c r="E918" s="12" t="s">
        <v>585</v>
      </c>
      <c r="F918" s="12" t="s">
        <v>38</v>
      </c>
      <c r="G918" s="30">
        <f>G919</f>
        <v>182.8</v>
      </c>
      <c r="H918" s="30">
        <f>H919</f>
        <v>159.2</v>
      </c>
      <c r="I918" s="14">
        <f t="shared" si="76"/>
        <v>23.600000000000023</v>
      </c>
      <c r="J918" s="14">
        <f t="shared" si="77"/>
        <v>87.08971553610502</v>
      </c>
      <c r="K918" s="14">
        <f>H918/H923*100</f>
        <v>0.011496093025344909</v>
      </c>
    </row>
    <row r="919" spans="1:11" ht="38.25" outlineLevel="7">
      <c r="A919" s="11" t="s">
        <v>39</v>
      </c>
      <c r="B919" s="12" t="s">
        <v>576</v>
      </c>
      <c r="C919" s="12" t="s">
        <v>12</v>
      </c>
      <c r="D919" s="12" t="s">
        <v>111</v>
      </c>
      <c r="E919" s="12" t="s">
        <v>585</v>
      </c>
      <c r="F919" s="12" t="s">
        <v>40</v>
      </c>
      <c r="G919" s="30">
        <v>182.8</v>
      </c>
      <c r="H919" s="27">
        <v>159.2</v>
      </c>
      <c r="I919" s="14">
        <f t="shared" si="76"/>
        <v>23.600000000000023</v>
      </c>
      <c r="J919" s="14">
        <f t="shared" si="77"/>
        <v>87.08971553610502</v>
      </c>
      <c r="K919" s="14">
        <f>H919/H923*100</f>
        <v>0.011496093025344909</v>
      </c>
    </row>
    <row r="920" spans="1:11" ht="76.5" outlineLevel="6">
      <c r="A920" s="11" t="s">
        <v>586</v>
      </c>
      <c r="B920" s="12" t="s">
        <v>576</v>
      </c>
      <c r="C920" s="12" t="s">
        <v>12</v>
      </c>
      <c r="D920" s="12" t="s">
        <v>111</v>
      </c>
      <c r="E920" s="12" t="s">
        <v>587</v>
      </c>
      <c r="F920" s="12"/>
      <c r="G920" s="30">
        <f>G921</f>
        <v>32.1</v>
      </c>
      <c r="H920" s="30">
        <f>H921</f>
        <v>32.1</v>
      </c>
      <c r="I920" s="14">
        <f t="shared" si="76"/>
        <v>0</v>
      </c>
      <c r="J920" s="14">
        <f t="shared" si="77"/>
        <v>100</v>
      </c>
      <c r="K920" s="14">
        <f>H920/H923*100</f>
        <v>0.0023179936313666564</v>
      </c>
    </row>
    <row r="921" spans="1:11" ht="76.5" outlineLevel="7">
      <c r="A921" s="11" t="s">
        <v>23</v>
      </c>
      <c r="B921" s="12" t="s">
        <v>576</v>
      </c>
      <c r="C921" s="12" t="s">
        <v>12</v>
      </c>
      <c r="D921" s="12" t="s">
        <v>111</v>
      </c>
      <c r="E921" s="12" t="s">
        <v>587</v>
      </c>
      <c r="F921" s="12" t="s">
        <v>24</v>
      </c>
      <c r="G921" s="30">
        <f>G922</f>
        <v>32.1</v>
      </c>
      <c r="H921" s="30">
        <f>H922</f>
        <v>32.1</v>
      </c>
      <c r="I921" s="14">
        <f t="shared" si="76"/>
        <v>0</v>
      </c>
      <c r="J921" s="14">
        <f t="shared" si="77"/>
        <v>100</v>
      </c>
      <c r="K921" s="14">
        <f>H921/H923*100</f>
        <v>0.0023179936313666564</v>
      </c>
    </row>
    <row r="922" spans="1:11" ht="25.5" outlineLevel="7">
      <c r="A922" s="11" t="s">
        <v>25</v>
      </c>
      <c r="B922" s="12" t="s">
        <v>576</v>
      </c>
      <c r="C922" s="12" t="s">
        <v>12</v>
      </c>
      <c r="D922" s="12" t="s">
        <v>111</v>
      </c>
      <c r="E922" s="12" t="s">
        <v>587</v>
      </c>
      <c r="F922" s="12" t="s">
        <v>26</v>
      </c>
      <c r="G922" s="30">
        <v>32.1</v>
      </c>
      <c r="H922" s="27">
        <v>32.1</v>
      </c>
      <c r="I922" s="14">
        <f t="shared" si="76"/>
        <v>0</v>
      </c>
      <c r="J922" s="14">
        <f t="shared" si="77"/>
        <v>100</v>
      </c>
      <c r="K922" s="14">
        <f>H922/H923*100</f>
        <v>0.0023179936313666564</v>
      </c>
    </row>
    <row r="923" spans="1:11" ht="12.75" customHeight="1">
      <c r="A923" s="13" t="s">
        <v>588</v>
      </c>
      <c r="B923" s="13"/>
      <c r="C923" s="13"/>
      <c r="D923" s="13"/>
      <c r="E923" s="13"/>
      <c r="F923" s="13"/>
      <c r="G923" s="29">
        <f>G905+G884+G807+G635+G619+G473+G279+G13</f>
        <v>1431854.1889000004</v>
      </c>
      <c r="H923" s="29">
        <f>H905+H884+H807+H635+H619+H473+H279+H13</f>
        <v>1384818.3000000003</v>
      </c>
      <c r="I923" s="14">
        <f t="shared" si="76"/>
        <v>47035.888900000136</v>
      </c>
      <c r="J923" s="14">
        <f t="shared" si="77"/>
        <v>96.71503640072913</v>
      </c>
      <c r="K923" s="14">
        <f>H923/H923*100</f>
        <v>100</v>
      </c>
    </row>
    <row r="924" spans="1:7" ht="12.75" customHeight="1">
      <c r="A924" s="3"/>
      <c r="B924" s="3"/>
      <c r="C924" s="3"/>
      <c r="D924" s="3"/>
      <c r="E924" s="3"/>
      <c r="F924" s="3"/>
      <c r="G924" s="3"/>
    </row>
    <row r="925" spans="1:7" ht="12.75" customHeight="1">
      <c r="A925" s="41"/>
      <c r="B925" s="42"/>
      <c r="C925" s="42"/>
      <c r="D925" s="42"/>
      <c r="E925" s="41"/>
      <c r="F925" s="42"/>
      <c r="G925" s="42"/>
    </row>
  </sheetData>
  <sheetProtection/>
  <mergeCells count="22">
    <mergeCell ref="D10:D11"/>
    <mergeCell ref="A1:G1"/>
    <mergeCell ref="E2:G2"/>
    <mergeCell ref="E3:G3"/>
    <mergeCell ref="E4:G4"/>
    <mergeCell ref="E5:G5"/>
    <mergeCell ref="A925:D925"/>
    <mergeCell ref="E925:G925"/>
    <mergeCell ref="E6:G6"/>
    <mergeCell ref="A7:G7"/>
    <mergeCell ref="A8:G8"/>
    <mergeCell ref="H10:H11"/>
    <mergeCell ref="A9:G9"/>
    <mergeCell ref="A10:A11"/>
    <mergeCell ref="B10:B11"/>
    <mergeCell ref="C10:C11"/>
    <mergeCell ref="I10:I11"/>
    <mergeCell ref="J10:J11"/>
    <mergeCell ref="K10:K11"/>
    <mergeCell ref="E10:E11"/>
    <mergeCell ref="F10:F11"/>
    <mergeCell ref="G10:G11"/>
  </mergeCells>
  <printOptions/>
  <pageMargins left="0.9840278" right="0.5902778" top="0.7875" bottom="0.7875" header="0.39375" footer="0.39375"/>
  <pageSetup fitToHeight="0"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PC-2-10-1\Denisova_GV</dc:creator>
  <cp:keywords/>
  <dc:description/>
  <cp:lastModifiedBy>Denisova_GV</cp:lastModifiedBy>
  <cp:lastPrinted>2022-01-18T06:45:29Z</cp:lastPrinted>
  <dcterms:created xsi:type="dcterms:W3CDTF">2021-10-20T11:26:01Z</dcterms:created>
  <dcterms:modified xsi:type="dcterms:W3CDTF">2022-05-26T06:46:47Z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Приложение 6 (2017).xlsx</vt:lpwstr>
  </property>
  <property fmtid="{D5CDD505-2E9C-101B-9397-08002B2CF9AE}" pid="3" name="Название отчета">
    <vt:lpwstr>Приложение 6 (2017).xlsx</vt:lpwstr>
  </property>
  <property fmtid="{D5CDD505-2E9C-101B-9397-08002B2CF9AE}" pid="4" name="Версия клиента">
    <vt:lpwstr>20.2.16.1260 (.NET 4.7.2)</vt:lpwstr>
  </property>
  <property fmtid="{D5CDD505-2E9C-101B-9397-08002B2CF9AE}" pid="5" name="Версия базы">
    <vt:lpwstr>20.2.2923.18499658</vt:lpwstr>
  </property>
  <property fmtid="{D5CDD505-2E9C-101B-9397-08002B2CF9AE}" pid="6" name="Тип сервера">
    <vt:lpwstr>MSSQL</vt:lpwstr>
  </property>
  <property fmtid="{D5CDD505-2E9C-101B-9397-08002B2CF9AE}" pid="7" name="Сервер">
    <vt:lpwstr>172.20.40.12</vt:lpwstr>
  </property>
  <property fmtid="{D5CDD505-2E9C-101B-9397-08002B2CF9AE}" pid="8" name="База">
    <vt:lpwstr>KS2021</vt:lpwstr>
  </property>
  <property fmtid="{D5CDD505-2E9C-101B-9397-08002B2CF9AE}" pid="9" name="Пользователь">
    <vt:lpwstr>dgv</vt:lpwstr>
  </property>
  <property fmtid="{D5CDD505-2E9C-101B-9397-08002B2CF9AE}" pid="10" name="Шаблон">
    <vt:lpwstr>pril_9_2016.xlt</vt:lpwstr>
  </property>
  <property fmtid="{D5CDD505-2E9C-101B-9397-08002B2CF9AE}" pid="11" name="Локальная база">
    <vt:lpwstr>используется</vt:lpwstr>
  </property>
</Properties>
</file>